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RyanKadlec\Documents\Fixed Co. Info\"/>
    </mc:Choice>
  </mc:AlternateContent>
  <xr:revisionPtr revIDLastSave="0" documentId="13_ncr:1_{EB47E8B4-7416-4C75-9C90-D21CD817FF50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Instructions" sheetId="1" r:id="rId1"/>
    <sheet name="Example (Filled)" sheetId="2" r:id="rId2"/>
    <sheet name="Blank Template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0" i="2" l="1"/>
  <c r="F92" i="4"/>
  <c r="F90" i="4"/>
  <c r="F94" i="4" s="1"/>
  <c r="F92" i="2"/>
  <c r="I88" i="4" l="1"/>
  <c r="H88" i="4"/>
  <c r="G88" i="4"/>
  <c r="F88" i="4"/>
  <c r="E88" i="4"/>
  <c r="F11" i="4"/>
  <c r="F10" i="4"/>
  <c r="F9" i="4"/>
  <c r="F8" i="4"/>
  <c r="F7" i="4"/>
  <c r="F6" i="4"/>
  <c r="F5" i="4"/>
  <c r="F4" i="4"/>
  <c r="F88" i="2"/>
  <c r="G88" i="2"/>
  <c r="H88" i="2"/>
  <c r="I88" i="2"/>
  <c r="E88" i="2"/>
  <c r="F11" i="2"/>
  <c r="F10" i="2"/>
  <c r="F9" i="2"/>
  <c r="F8" i="2"/>
  <c r="F7" i="2"/>
  <c r="F6" i="2"/>
  <c r="F5" i="2"/>
  <c r="F4" i="2"/>
  <c r="F12" i="2" l="1"/>
  <c r="F13" i="2"/>
  <c r="F12" i="4"/>
  <c r="F13" i="4" s="1"/>
  <c r="C88" i="4" s="1"/>
  <c r="F14" i="2" l="1"/>
  <c r="F94" i="2" s="1"/>
  <c r="C88" i="2"/>
  <c r="F14" i="4"/>
</calcChain>
</file>

<file path=xl/sharedStrings.xml><?xml version="1.0" encoding="utf-8"?>
<sst xmlns="http://schemas.openxmlformats.org/spreadsheetml/2006/main" count="348" uniqueCount="124">
  <si>
    <t>FixedLending — Scope of Work (SOW) Template — Instructions</t>
  </si>
  <si>
    <t>Common Misses to Avoid</t>
  </si>
  <si>
    <t>• Demo forgetting haul-off/final clean • Electrical/plumbing trim-out not included • Roof venting/pipe boots omitted
• Kitchen missing backsplash, sink/faucet, or appliance install • Window quotes excluding interior trim/paint
• Siding repairs without paint • Concrete/driveway patch scope too small • Door/trim without hardware budget</t>
  </si>
  <si>
    <t>Draw Request Guidance</t>
  </si>
  <si>
    <t>Typical draw pacing by completion stage: Draw1≈20% (demo/startup), Draw2≈25% (rough‑ins), Draw3≈25% (drywall/prime), Draw4≈20% (interior finishes), Draw5≈10% (punch/landscaping). Enter the DATE under each draw header.
You may allocate draws per line item (columns Draw #1–#5) or by category total; see Example tab for a filled model.</t>
  </si>
  <si>
    <t>Submission Checklist</t>
  </si>
  <si>
    <t>Property Address</t>
  </si>
  <si>
    <t>Borrower Name</t>
  </si>
  <si>
    <t>Contractor Name</t>
  </si>
  <si>
    <t>Project Type (Cosmetic/Light/Full)</t>
  </si>
  <si>
    <t>Total SF</t>
  </si>
  <si>
    <t>Scope Version</t>
  </si>
  <si>
    <t>Category Summary</t>
  </si>
  <si>
    <t>Date Reviewed</t>
  </si>
  <si>
    <t>Demo &amp; Prep</t>
  </si>
  <si>
    <t>Approved By</t>
  </si>
  <si>
    <t>Foundation / Structure</t>
  </si>
  <si>
    <t>Roof &amp; Exterior</t>
  </si>
  <si>
    <t>Category</t>
  </si>
  <si>
    <t>Item</t>
  </si>
  <si>
    <t>Total</t>
  </si>
  <si>
    <t>Notes</t>
  </si>
  <si>
    <t>Draw #1</t>
  </si>
  <si>
    <t>Draw #2</t>
  </si>
  <si>
    <t>Draw #3</t>
  </si>
  <si>
    <t>Draw #4</t>
  </si>
  <si>
    <t>Draw #5</t>
  </si>
  <si>
    <t>Interior Finishes</t>
  </si>
  <si>
    <t>Date</t>
  </si>
  <si>
    <t>Kitchen</t>
  </si>
  <si>
    <t>Bathrooms</t>
  </si>
  <si>
    <t>Interior demo (walls/floors/cabs)</t>
  </si>
  <si>
    <t>Include haul-off &amp; cleanup</t>
  </si>
  <si>
    <t>Mechanical Systems</t>
  </si>
  <si>
    <t>Dumpster &amp; haul-off (30-yd)</t>
  </si>
  <si>
    <t>Two pulls typical</t>
  </si>
  <si>
    <t>Landscaping &amp; Curb Appeal</t>
  </si>
  <si>
    <t>Site cleanup / final broom</t>
  </si>
  <si>
    <t>Before final walk</t>
  </si>
  <si>
    <t>Subtotal (All Categories)</t>
  </si>
  <si>
    <t>Contingency (10%)</t>
  </si>
  <si>
    <t>Estimated Total</t>
  </si>
  <si>
    <t>Foundation leveling/spot piers</t>
  </si>
  <si>
    <t>Bid required if cracks/doors stick</t>
  </si>
  <si>
    <t>Structural beam/sill repair</t>
  </si>
  <si>
    <t>As needed</t>
  </si>
  <si>
    <t>Framing (interior/exterior walls)</t>
  </si>
  <si>
    <t>New/repair framing</t>
  </si>
  <si>
    <t>Drywall install/finish</t>
  </si>
  <si>
    <t>Hang, tape, mud, texture</t>
  </si>
  <si>
    <t>Insulation (walls/attic)</t>
  </si>
  <si>
    <t>Batt or blown-in</t>
  </si>
  <si>
    <t>Roof tear-off &amp; replace (30-yr)</t>
  </si>
  <si>
    <t>Ice/water shield, vents</t>
  </si>
  <si>
    <t>Gutters &amp; fascia repairs</t>
  </si>
  <si>
    <t>Downspouts included</t>
  </si>
  <si>
    <t>Exterior paint incl. trim</t>
  </si>
  <si>
    <t>Prep, caulk, doors</t>
  </si>
  <si>
    <t>Window replacements (vinyl DP)</t>
  </si>
  <si>
    <t>Includes install &amp; trim</t>
  </si>
  <si>
    <t>Siding repair/replacement</t>
  </si>
  <si>
    <t>Replace damaged sections</t>
  </si>
  <si>
    <t>Concrete/driveway repair or replacement</t>
  </si>
  <si>
    <t>Patches or new panel</t>
  </si>
  <si>
    <t>Garage door replace/install</t>
  </si>
  <si>
    <t>Includes opener &amp; trim</t>
  </si>
  <si>
    <t>LVP flooring install</t>
  </si>
  <si>
    <t>Luxury vinyl plank</t>
  </si>
  <si>
    <t>Tile flooring install</t>
  </si>
  <si>
    <t>Carpet install</t>
  </si>
  <si>
    <t>Bedrooms/basement</t>
  </si>
  <si>
    <t>Interior paint walls/trim/ceilings</t>
  </si>
  <si>
    <t>SW Promar 200</t>
  </si>
  <si>
    <t>Doors/trim install</t>
  </si>
  <si>
    <t>Interior doors and casing</t>
  </si>
  <si>
    <t>Hardware package</t>
  </si>
  <si>
    <t>Handles, hinges, locks</t>
  </si>
  <si>
    <t>Lighting package (fans/cans/vanity)</t>
  </si>
  <si>
    <t>Per plan</t>
  </si>
  <si>
    <t>Cabinets + install (shaker)</t>
  </si>
  <si>
    <t>Soft-close if budget allows</t>
  </si>
  <si>
    <t>Countertops (quartz) + backsplash</t>
  </si>
  <si>
    <t>Undermount sink cut</t>
  </si>
  <si>
    <t>Sink + faucet set</t>
  </si>
  <si>
    <t>Appliance package (4pc)</t>
  </si>
  <si>
    <t>Range, MW, DW, fridge</t>
  </si>
  <si>
    <t>HVAC system (3-ton) replace/serv</t>
  </si>
  <si>
    <t>Duct as needed</t>
  </si>
  <si>
    <t>Electrical panel/rough/finish</t>
  </si>
  <si>
    <t>Include CO/SMK detectors</t>
  </si>
  <si>
    <t>Plumbing rough/trim + WH</t>
  </si>
  <si>
    <t>50-gal WH, lines, stops</t>
  </si>
  <si>
    <t>Yard cleanup &amp; front sod</t>
  </si>
  <si>
    <t>Front only</t>
  </si>
  <si>
    <t>Fence repair/patch &amp; stain</t>
  </si>
  <si>
    <t>Rehab Budget Target</t>
  </si>
  <si>
    <t>FixedLending — Scope of Work (Example — ~$90K Rehab with Draw Plan)</t>
  </si>
  <si>
    <t>How to Use</t>
  </si>
  <si>
    <t>☐ Property header complete (Address, Borrower, Contractor, SF, Version/Date)
☐ Invoice detail matches lines items being requested
☐ Category subtotals non‑zero • Contingency at least 10% • Total within approved budget
☐ Draw #1–#5 amounts planned and draw DATEs filled
☐ Final PDF/Excel submitted prior to closing</t>
  </si>
  <si>
    <t>1) Go to 'Blank Template'. Fill in cost for EACH line that applies.
2) Add clear Notes for brands/finishes (e.g., 'LVP 20mil wear layer').
3) Draws: Enter dollar amounts in Draw #1–#5 per line item or leave blank and use the category-level guidance in the Example tab.
4) Category Summary (top-right) totals each trade and computes a 10% contingency + estimated total.
5) Review: Ensure no critical cells are blank. Keep the scope within the approved budget.</t>
  </si>
  <si>
    <t>123 Main St</t>
  </si>
  <si>
    <t>John Doe</t>
  </si>
  <si>
    <t>Full</t>
  </si>
  <si>
    <t>Ryan Kadlec</t>
  </si>
  <si>
    <t>V.1</t>
  </si>
  <si>
    <t>Contingency</t>
  </si>
  <si>
    <t>10% of estimated budget</t>
  </si>
  <si>
    <t>Total Budget</t>
  </si>
  <si>
    <t>Approved Draw Amount</t>
  </si>
  <si>
    <t>Budget Remaining</t>
  </si>
  <si>
    <t>Draw Totals</t>
  </si>
  <si>
    <t>Bathroom #1</t>
  </si>
  <si>
    <t xml:space="preserve">Bathroom #2 </t>
  </si>
  <si>
    <t>Bathroom #3</t>
  </si>
  <si>
    <t>Bathtub</t>
  </si>
  <si>
    <t>Shower pan</t>
  </si>
  <si>
    <t>Flooring</t>
  </si>
  <si>
    <t>Vanity/Sink</t>
  </si>
  <si>
    <t>Toilet</t>
  </si>
  <si>
    <t>Fixtures/Finishes</t>
  </si>
  <si>
    <t>(# of doors being replaced)</t>
  </si>
  <si>
    <t>(# of windows being replaced)</t>
  </si>
  <si>
    <t>Kitchen/entry</t>
  </si>
  <si>
    <t>FixedLending — Scope of Work (Example — ~$85K Rehab with Draw Plan)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</si>
</sst>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3" x14ac:knownFonts="1">
    <font>
      <sz val="11"/>
      <color theme="1"/>
      <name val="Calibri"/>
      <family val="2"/>
      <scheme val="minor"/>
    </font>
    <font>
      <b/>
      <sz val="16"/>
      <color rgb="FFFFFFFF"/>
      <name val="Calibri"/>
      <family val="2"/>
    </font>
    <font>
      <b/>
      <sz val="12"/>
      <color rgb="FF1F4E79"/>
      <name val="Calibri"/>
      <family val="2"/>
    </font>
    <font>
      <b/>
      <sz val="11"/>
      <color rgb="FF6E6E6E"/>
      <name val="Calibri"/>
      <family val="2"/>
    </font>
    <font>
      <b/>
      <sz val="11"/>
      <name val="Calibri"/>
      <family val="2"/>
    </font>
    <font>
      <i/>
      <sz val="11"/>
      <color rgb="FF666666"/>
      <name val="Calibri"/>
      <family val="2"/>
    </font>
    <font>
      <b/>
      <sz val="11"/>
      <color rgb="FFFFFFFF"/>
      <name val="Calibri"/>
      <family val="2"/>
    </font>
    <font>
      <sz val="11"/>
      <color rgb="FF6E6E6E"/>
      <name val="Calibri"/>
      <family val="2"/>
    </font>
    <font>
      <b/>
      <sz val="11"/>
      <color rgb="FF1F4E79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4" tint="-0.249977111117893"/>
      <name val="Calibri"/>
      <family val="2"/>
    </font>
    <font>
      <b/>
      <sz val="11"/>
      <color theme="4" tint="-0.249977111117893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1F4E79"/>
      </patternFill>
    </fill>
    <fill>
      <patternFill patternType="solid">
        <fgColor rgb="FFEDEDED"/>
      </patternFill>
    </fill>
    <fill>
      <patternFill patternType="solid">
        <fgColor rgb="FFD9E2F3"/>
      </patternFill>
    </fill>
  </fills>
  <borders count="9">
    <border>
      <left/>
      <right/>
      <top/>
      <bottom/>
      <diagonal/>
    </border>
    <border>
      <left style="thin">
        <color rgb="FFBBBBBB"/>
      </left>
      <right style="thin">
        <color rgb="FFBBBBBB"/>
      </right>
      <top style="thin">
        <color rgb="FFBBBBBB"/>
      </top>
      <bottom style="thin">
        <color rgb="FFBBBBBB"/>
      </bottom>
      <diagonal/>
    </border>
    <border>
      <left style="medium">
        <color theme="4" tint="-0.249977111117893"/>
      </left>
      <right/>
      <top style="medium">
        <color theme="4" tint="-0.249977111117893"/>
      </top>
      <bottom/>
      <diagonal/>
    </border>
    <border>
      <left/>
      <right style="medium">
        <color theme="4" tint="-0.249977111117893"/>
      </right>
      <top style="medium">
        <color theme="4" tint="-0.249977111117893"/>
      </top>
      <bottom/>
      <diagonal/>
    </border>
    <border>
      <left style="medium">
        <color theme="4" tint="-0.249977111117893"/>
      </left>
      <right/>
      <top/>
      <bottom/>
      <diagonal/>
    </border>
    <border>
      <left/>
      <right style="medium">
        <color theme="4" tint="-0.249977111117893"/>
      </right>
      <top/>
      <bottom/>
      <diagonal/>
    </border>
    <border>
      <left style="medium">
        <color theme="4" tint="-0.249977111117893"/>
      </left>
      <right/>
      <top/>
      <bottom style="medium">
        <color theme="4" tint="-0.249977111117893"/>
      </bottom>
      <diagonal/>
    </border>
    <border>
      <left/>
      <right style="medium">
        <color theme="4" tint="-0.249977111117893"/>
      </right>
      <top/>
      <bottom style="medium">
        <color theme="4" tint="-0.249977111117893"/>
      </bottom>
      <diagonal/>
    </border>
    <border>
      <left style="thin">
        <color rgb="FFBBBBBB"/>
      </left>
      <right style="thin">
        <color rgb="FFBBBBBB"/>
      </right>
      <top/>
      <bottom/>
      <diagonal/>
    </border>
  </borders>
  <cellStyleXfs count="2">
    <xf numFmtId="0" fontId="0" fillId="0" borderId="0"/>
    <xf numFmtId="44" fontId="9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0" applyFont="1"/>
    <xf numFmtId="0" fontId="3" fillId="3" borderId="0" xfId="0" applyFont="1" applyFill="1"/>
    <xf numFmtId="0" fontId="8" fillId="0" borderId="0" xfId="0" applyFont="1"/>
    <xf numFmtId="0" fontId="4" fillId="4" borderId="0" xfId="0" applyFont="1" applyFill="1" applyAlignment="1">
      <alignment horizontal="center"/>
    </xf>
    <xf numFmtId="0" fontId="5" fillId="3" borderId="0" xfId="0" applyFont="1" applyFill="1" applyAlignment="1">
      <alignment horizontal="center"/>
    </xf>
    <xf numFmtId="0" fontId="7" fillId="0" borderId="1" xfId="0" applyFont="1" applyBorder="1"/>
    <xf numFmtId="0" fontId="0" fillId="0" borderId="1" xfId="0" applyBorder="1"/>
    <xf numFmtId="44" fontId="0" fillId="0" borderId="1" xfId="1" applyFont="1" applyBorder="1"/>
    <xf numFmtId="0" fontId="0" fillId="0" borderId="0" xfId="0" applyAlignment="1">
      <alignment wrapText="1"/>
    </xf>
    <xf numFmtId="3" fontId="0" fillId="0" borderId="0" xfId="0" applyNumberFormat="1"/>
    <xf numFmtId="0" fontId="0" fillId="0" borderId="0" xfId="0" applyAlignment="1">
      <alignment horizontal="right"/>
    </xf>
    <xf numFmtId="3" fontId="0" fillId="0" borderId="0" xfId="0" applyNumberFormat="1" applyAlignment="1">
      <alignment horizontal="right"/>
    </xf>
    <xf numFmtId="14" fontId="0" fillId="0" borderId="0" xfId="0" applyNumberFormat="1" applyAlignment="1">
      <alignment horizontal="right"/>
    </xf>
    <xf numFmtId="44" fontId="0" fillId="0" borderId="0" xfId="1" applyFont="1" applyAlignment="1">
      <alignment horizontal="right"/>
    </xf>
    <xf numFmtId="44" fontId="0" fillId="0" borderId="0" xfId="0" applyNumberFormat="1"/>
    <xf numFmtId="0" fontId="12" fillId="0" borderId="0" xfId="0" applyFont="1"/>
    <xf numFmtId="0" fontId="12" fillId="0" borderId="2" xfId="0" applyFont="1" applyBorder="1"/>
    <xf numFmtId="44" fontId="10" fillId="0" borderId="3" xfId="0" applyNumberFormat="1" applyFont="1" applyBorder="1"/>
    <xf numFmtId="0" fontId="12" fillId="0" borderId="4" xfId="0" applyFont="1" applyBorder="1"/>
    <xf numFmtId="0" fontId="10" fillId="0" borderId="5" xfId="0" applyFont="1" applyBorder="1"/>
    <xf numFmtId="44" fontId="10" fillId="0" borderId="5" xfId="0" applyNumberFormat="1" applyFont="1" applyBorder="1"/>
    <xf numFmtId="0" fontId="12" fillId="0" borderId="6" xfId="0" applyFont="1" applyBorder="1"/>
    <xf numFmtId="44" fontId="10" fillId="0" borderId="7" xfId="0" applyNumberFormat="1" applyFont="1" applyBorder="1"/>
    <xf numFmtId="44" fontId="10" fillId="0" borderId="0" xfId="0" applyNumberFormat="1" applyFont="1"/>
    <xf numFmtId="0" fontId="10" fillId="0" borderId="0" xfId="0" applyFont="1"/>
    <xf numFmtId="0" fontId="1" fillId="2" borderId="0" xfId="0" applyFont="1" applyFill="1" applyAlignment="1">
      <alignment horizontal="center" vertical="center"/>
    </xf>
    <xf numFmtId="0" fontId="0" fillId="0" borderId="0" xfId="0"/>
    <xf numFmtId="0" fontId="6" fillId="2" borderId="0" xfId="0" applyFont="1" applyFill="1"/>
    <xf numFmtId="0" fontId="11" fillId="0" borderId="0" xfId="0" applyFont="1" applyAlignment="1">
      <alignment horizontal="center"/>
    </xf>
    <xf numFmtId="0" fontId="7" fillId="0" borderId="0" xfId="0" applyFont="1" applyBorder="1"/>
    <xf numFmtId="0" fontId="0" fillId="0" borderId="0" xfId="0" applyBorder="1"/>
    <xf numFmtId="44" fontId="0" fillId="0" borderId="0" xfId="1" applyFont="1" applyBorder="1"/>
    <xf numFmtId="0" fontId="0" fillId="0" borderId="8" xfId="0" applyFill="1" applyBorder="1"/>
    <xf numFmtId="0" fontId="0" fillId="0" borderId="0" xfId="0" applyFill="1" applyBorder="1"/>
    <xf numFmtId="44" fontId="0" fillId="0" borderId="8" xfId="1" applyFont="1" applyFill="1" applyBorder="1"/>
    <xf numFmtId="0" fontId="12" fillId="0" borderId="0" xfId="0" applyFont="1" applyBorder="1"/>
    <xf numFmtId="44" fontId="10" fillId="0" borderId="0" xfId="0" applyNumberFormat="1" applyFont="1" applyBorder="1"/>
    <xf numFmtId="0" fontId="10" fillId="0" borderId="0" xfId="0" applyFont="1" applyBorder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0"/>
  <sheetViews>
    <sheetView workbookViewId="0">
      <selection activeCell="A17" sqref="A17"/>
    </sheetView>
  </sheetViews>
  <sheetFormatPr defaultRowHeight="15" x14ac:dyDescent="0.25"/>
  <cols>
    <col min="1" max="1" width="140" customWidth="1"/>
  </cols>
  <sheetData>
    <row r="1" spans="1:12" ht="28.15" customHeight="1" x14ac:dyDescent="0.25">
      <c r="A1" s="26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</row>
    <row r="3" spans="1:12" ht="15.75" x14ac:dyDescent="0.25">
      <c r="A3" s="1" t="s">
        <v>97</v>
      </c>
    </row>
    <row r="4" spans="1:12" ht="75" x14ac:dyDescent="0.25">
      <c r="A4" s="9" t="s">
        <v>99</v>
      </c>
    </row>
    <row r="8" spans="1:12" ht="15.75" x14ac:dyDescent="0.25">
      <c r="A8" s="1" t="s">
        <v>1</v>
      </c>
    </row>
    <row r="9" spans="1:12" ht="45" x14ac:dyDescent="0.25">
      <c r="A9" s="9" t="s">
        <v>2</v>
      </c>
    </row>
    <row r="13" spans="1:12" ht="15.75" x14ac:dyDescent="0.25">
      <c r="A13" s="1" t="s">
        <v>3</v>
      </c>
    </row>
    <row r="14" spans="1:12" ht="45" x14ac:dyDescent="0.25">
      <c r="A14" s="9" t="s">
        <v>4</v>
      </c>
    </row>
    <row r="19" spans="1:1" ht="15.75" x14ac:dyDescent="0.25">
      <c r="A19" s="1" t="s">
        <v>5</v>
      </c>
    </row>
    <row r="20" spans="1:1" ht="75" x14ac:dyDescent="0.25">
      <c r="A20" s="9" t="s">
        <v>98</v>
      </c>
    </row>
  </sheetData>
  <mergeCells count="1">
    <mergeCell ref="A1:L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94"/>
  <sheetViews>
    <sheetView tabSelected="1" zoomScaleNormal="100" workbookViewId="0">
      <pane ySplit="17" topLeftCell="A18" activePane="bottomLeft" state="frozen"/>
      <selection pane="bottomLeft" activeCell="H97" sqref="H97:H98"/>
    </sheetView>
  </sheetViews>
  <sheetFormatPr defaultRowHeight="15" x14ac:dyDescent="0.25"/>
  <cols>
    <col min="1" max="1" width="32" bestFit="1" customWidth="1"/>
    <col min="2" max="2" width="34" customWidth="1"/>
    <col min="3" max="3" width="14" customWidth="1"/>
    <col min="4" max="4" width="46.140625" customWidth="1"/>
    <col min="5" max="5" width="25.28515625" bestFit="1" customWidth="1"/>
    <col min="6" max="9" width="18.7109375" customWidth="1"/>
    <col min="10" max="10" width="11.28515625" bestFit="1" customWidth="1"/>
    <col min="11" max="11" width="25.28515625" bestFit="1" customWidth="1"/>
  </cols>
  <sheetData>
    <row r="1" spans="1:11" ht="28.15" customHeight="1" x14ac:dyDescent="0.25">
      <c r="A1" s="26" t="s">
        <v>123</v>
      </c>
      <c r="B1" s="26"/>
      <c r="C1" s="26"/>
      <c r="D1" s="26"/>
      <c r="E1" s="26"/>
      <c r="F1" s="26"/>
      <c r="G1" s="26"/>
      <c r="H1" s="26"/>
      <c r="I1" s="26"/>
      <c r="J1" s="26"/>
    </row>
    <row r="3" spans="1:11" ht="15.75" x14ac:dyDescent="0.25">
      <c r="A3" s="2" t="s">
        <v>6</v>
      </c>
      <c r="B3" s="11" t="s">
        <v>100</v>
      </c>
      <c r="D3" s="3"/>
      <c r="E3" s="29" t="s">
        <v>12</v>
      </c>
      <c r="F3" s="29"/>
    </row>
    <row r="4" spans="1:11" x14ac:dyDescent="0.25">
      <c r="A4" s="2" t="s">
        <v>7</v>
      </c>
      <c r="B4" s="11" t="s">
        <v>101</v>
      </c>
      <c r="E4" t="s">
        <v>14</v>
      </c>
      <c r="F4" s="10">
        <f>SUMIF($A$18:$A$86,"Demo &amp; Prep",$C$18:$C$86)</f>
        <v>5000</v>
      </c>
    </row>
    <row r="5" spans="1:11" x14ac:dyDescent="0.25">
      <c r="A5" s="2" t="s">
        <v>8</v>
      </c>
      <c r="B5" s="11"/>
      <c r="E5" t="s">
        <v>16</v>
      </c>
      <c r="F5" s="10">
        <f>SUMIF($A$18:$A$86,"Foundation / Structure",$C$18:$C$86)</f>
        <v>6500</v>
      </c>
    </row>
    <row r="6" spans="1:11" x14ac:dyDescent="0.25">
      <c r="A6" s="2" t="s">
        <v>9</v>
      </c>
      <c r="B6" s="11" t="s">
        <v>102</v>
      </c>
      <c r="E6" t="s">
        <v>17</v>
      </c>
      <c r="F6" s="10">
        <f>SUMIF($A$18:$A$86,"Roof &amp; Exterior",$C$18:$C$86)</f>
        <v>21100</v>
      </c>
    </row>
    <row r="7" spans="1:11" x14ac:dyDescent="0.25">
      <c r="A7" s="2" t="s">
        <v>10</v>
      </c>
      <c r="B7" s="12">
        <v>2300</v>
      </c>
      <c r="E7" t="s">
        <v>27</v>
      </c>
      <c r="F7" s="10">
        <f>SUMIF($A$18:$A$86,"Interior Finishes",$C$18:$C$86)</f>
        <v>14300</v>
      </c>
    </row>
    <row r="8" spans="1:11" x14ac:dyDescent="0.25">
      <c r="A8" s="2" t="s">
        <v>95</v>
      </c>
      <c r="B8" s="14">
        <v>85000</v>
      </c>
      <c r="E8" t="s">
        <v>29</v>
      </c>
      <c r="F8" s="10">
        <f>SUMIF($A$18:$A$86,"Kitchen",$C$18:$C$86)</f>
        <v>10000</v>
      </c>
    </row>
    <row r="9" spans="1:11" x14ac:dyDescent="0.25">
      <c r="A9" s="2" t="s">
        <v>11</v>
      </c>
      <c r="B9" s="11" t="s">
        <v>104</v>
      </c>
      <c r="E9" t="s">
        <v>30</v>
      </c>
      <c r="F9" s="10">
        <f>SUMIF($A$18:$A$86,"Bathrooms",$C$18:$C$86)</f>
        <v>11200</v>
      </c>
    </row>
    <row r="10" spans="1:11" x14ac:dyDescent="0.25">
      <c r="A10" s="2" t="s">
        <v>13</v>
      </c>
      <c r="B10" s="13">
        <v>45947</v>
      </c>
      <c r="E10" t="s">
        <v>33</v>
      </c>
      <c r="F10" s="10">
        <f>SUMIF($A$18:$A$86,"Mechanical Systems",$C$18:$C$86)</f>
        <v>14500</v>
      </c>
    </row>
    <row r="11" spans="1:11" x14ac:dyDescent="0.25">
      <c r="A11" s="2" t="s">
        <v>15</v>
      </c>
      <c r="B11" s="11" t="s">
        <v>103</v>
      </c>
      <c r="E11" t="s">
        <v>36</v>
      </c>
      <c r="F11" s="10">
        <f>SUMIF($A$18:$A$86,"Landscaping &amp; Curb Appeal",$C$18:$C$86)</f>
        <v>2400</v>
      </c>
      <c r="K11" s="3"/>
    </row>
    <row r="12" spans="1:11" x14ac:dyDescent="0.25">
      <c r="E12" t="s">
        <v>39</v>
      </c>
      <c r="F12" s="10">
        <f>SUM(F4:F11)</f>
        <v>85000</v>
      </c>
    </row>
    <row r="13" spans="1:11" x14ac:dyDescent="0.25">
      <c r="E13" t="s">
        <v>40</v>
      </c>
      <c r="F13" s="10">
        <f>F12*0.1</f>
        <v>8500</v>
      </c>
    </row>
    <row r="14" spans="1:11" x14ac:dyDescent="0.25">
      <c r="E14" t="s">
        <v>41</v>
      </c>
      <c r="F14" s="10">
        <f>F12+F13</f>
        <v>93500</v>
      </c>
    </row>
    <row r="15" spans="1:11" x14ac:dyDescent="0.25">
      <c r="F15" s="10"/>
    </row>
    <row r="16" spans="1:11" x14ac:dyDescent="0.25">
      <c r="A16" s="4" t="s">
        <v>18</v>
      </c>
      <c r="B16" s="4" t="s">
        <v>19</v>
      </c>
      <c r="C16" s="4" t="s">
        <v>20</v>
      </c>
      <c r="D16" s="4" t="s">
        <v>21</v>
      </c>
      <c r="E16" s="4" t="s">
        <v>22</v>
      </c>
      <c r="F16" s="4" t="s">
        <v>23</v>
      </c>
      <c r="G16" s="4" t="s">
        <v>24</v>
      </c>
      <c r="H16" s="4" t="s">
        <v>25</v>
      </c>
      <c r="I16" s="4" t="s">
        <v>26</v>
      </c>
    </row>
    <row r="17" spans="1:9" x14ac:dyDescent="0.25">
      <c r="E17" s="5" t="s">
        <v>28</v>
      </c>
      <c r="F17" s="5" t="s">
        <v>28</v>
      </c>
      <c r="G17" s="5" t="s">
        <v>28</v>
      </c>
      <c r="H17" s="5" t="s">
        <v>28</v>
      </c>
      <c r="I17" s="5" t="s">
        <v>28</v>
      </c>
    </row>
    <row r="18" spans="1:9" ht="18" customHeight="1" x14ac:dyDescent="0.25">
      <c r="A18" s="28" t="s">
        <v>14</v>
      </c>
      <c r="B18" s="27"/>
      <c r="C18" s="27"/>
      <c r="D18" s="27"/>
    </row>
    <row r="19" spans="1:9" x14ac:dyDescent="0.25">
      <c r="A19" s="6" t="s">
        <v>14</v>
      </c>
      <c r="B19" s="7" t="s">
        <v>31</v>
      </c>
      <c r="C19" s="8">
        <v>3500</v>
      </c>
      <c r="D19" s="7" t="s">
        <v>32</v>
      </c>
      <c r="E19" s="7"/>
      <c r="F19" s="7"/>
      <c r="G19" s="7"/>
      <c r="H19" s="7"/>
      <c r="I19" s="7"/>
    </row>
    <row r="20" spans="1:9" x14ac:dyDescent="0.25">
      <c r="A20" s="6" t="s">
        <v>14</v>
      </c>
      <c r="B20" s="7" t="s">
        <v>34</v>
      </c>
      <c r="C20" s="8">
        <v>1000</v>
      </c>
      <c r="D20" s="7" t="s">
        <v>35</v>
      </c>
      <c r="E20" s="7"/>
      <c r="F20" s="7"/>
      <c r="G20" s="7"/>
      <c r="H20" s="7"/>
      <c r="I20" s="7"/>
    </row>
    <row r="21" spans="1:9" x14ac:dyDescent="0.25">
      <c r="A21" s="6" t="s">
        <v>14</v>
      </c>
      <c r="B21" s="7" t="s">
        <v>37</v>
      </c>
      <c r="C21" s="8">
        <v>500</v>
      </c>
      <c r="D21" s="7" t="s">
        <v>38</v>
      </c>
      <c r="E21" s="7"/>
      <c r="F21" s="7"/>
      <c r="G21" s="7"/>
      <c r="H21" s="7"/>
      <c r="I21" s="7"/>
    </row>
    <row r="23" spans="1:9" ht="18" customHeight="1" x14ac:dyDescent="0.25">
      <c r="A23" s="28" t="s">
        <v>16</v>
      </c>
      <c r="B23" s="27"/>
      <c r="C23" s="27"/>
      <c r="D23" s="27"/>
    </row>
    <row r="24" spans="1:9" x14ac:dyDescent="0.25">
      <c r="A24" s="6" t="s">
        <v>16</v>
      </c>
      <c r="B24" s="7" t="s">
        <v>42</v>
      </c>
      <c r="C24" s="8">
        <v>3000</v>
      </c>
      <c r="D24" s="7" t="s">
        <v>43</v>
      </c>
      <c r="E24" s="7"/>
      <c r="F24" s="7"/>
      <c r="G24" s="7"/>
      <c r="H24" s="7"/>
      <c r="I24" s="7"/>
    </row>
    <row r="25" spans="1:9" x14ac:dyDescent="0.25">
      <c r="A25" s="6" t="s">
        <v>16</v>
      </c>
      <c r="B25" s="7" t="s">
        <v>44</v>
      </c>
      <c r="C25" s="8">
        <v>0</v>
      </c>
      <c r="D25" s="7" t="s">
        <v>45</v>
      </c>
      <c r="E25" s="7"/>
      <c r="F25" s="7"/>
      <c r="G25" s="7"/>
      <c r="H25" s="7"/>
      <c r="I25" s="7"/>
    </row>
    <row r="26" spans="1:9" x14ac:dyDescent="0.25">
      <c r="A26" s="6" t="s">
        <v>16</v>
      </c>
      <c r="B26" s="7" t="s">
        <v>46</v>
      </c>
      <c r="C26" s="8">
        <v>0</v>
      </c>
      <c r="D26" s="7" t="s">
        <v>47</v>
      </c>
      <c r="E26" s="7"/>
      <c r="F26" s="7"/>
      <c r="G26" s="7"/>
      <c r="H26" s="7"/>
      <c r="I26" s="7"/>
    </row>
    <row r="27" spans="1:9" x14ac:dyDescent="0.25">
      <c r="A27" s="6" t="s">
        <v>16</v>
      </c>
      <c r="B27" s="7" t="s">
        <v>48</v>
      </c>
      <c r="C27" s="8">
        <v>2000</v>
      </c>
      <c r="D27" s="7" t="s">
        <v>49</v>
      </c>
      <c r="E27" s="7"/>
      <c r="F27" s="7"/>
      <c r="G27" s="7"/>
      <c r="H27" s="7"/>
      <c r="I27" s="7"/>
    </row>
    <row r="28" spans="1:9" x14ac:dyDescent="0.25">
      <c r="A28" s="6" t="s">
        <v>16</v>
      </c>
      <c r="B28" s="7" t="s">
        <v>50</v>
      </c>
      <c r="C28" s="8">
        <v>1500</v>
      </c>
      <c r="D28" s="7" t="s">
        <v>51</v>
      </c>
      <c r="E28" s="7"/>
      <c r="F28" s="7"/>
      <c r="G28" s="7"/>
      <c r="H28" s="7"/>
      <c r="I28" s="7"/>
    </row>
    <row r="30" spans="1:9" ht="18" customHeight="1" x14ac:dyDescent="0.25">
      <c r="A30" s="28" t="s">
        <v>17</v>
      </c>
      <c r="B30" s="27"/>
      <c r="C30" s="27"/>
      <c r="D30" s="27"/>
    </row>
    <row r="31" spans="1:9" x14ac:dyDescent="0.25">
      <c r="A31" s="6" t="s">
        <v>17</v>
      </c>
      <c r="B31" s="7" t="s">
        <v>52</v>
      </c>
      <c r="C31" s="8">
        <v>10000</v>
      </c>
      <c r="D31" s="7" t="s">
        <v>53</v>
      </c>
      <c r="E31" s="7"/>
      <c r="F31" s="7"/>
      <c r="G31" s="7"/>
      <c r="H31" s="7"/>
      <c r="I31" s="7"/>
    </row>
    <row r="32" spans="1:9" x14ac:dyDescent="0.25">
      <c r="A32" s="6" t="s">
        <v>17</v>
      </c>
      <c r="B32" s="7" t="s">
        <v>54</v>
      </c>
      <c r="C32" s="8">
        <v>1000</v>
      </c>
      <c r="D32" s="7" t="s">
        <v>55</v>
      </c>
      <c r="E32" s="7"/>
      <c r="F32" s="7"/>
      <c r="G32" s="7"/>
      <c r="H32" s="7"/>
      <c r="I32" s="7"/>
    </row>
    <row r="33" spans="1:9" x14ac:dyDescent="0.25">
      <c r="A33" s="6" t="s">
        <v>17</v>
      </c>
      <c r="B33" s="7" t="s">
        <v>56</v>
      </c>
      <c r="C33" s="8">
        <v>4500</v>
      </c>
      <c r="D33" s="7" t="s">
        <v>57</v>
      </c>
      <c r="E33" s="7"/>
      <c r="F33" s="7"/>
      <c r="G33" s="7"/>
      <c r="H33" s="7"/>
      <c r="I33" s="7"/>
    </row>
    <row r="34" spans="1:9" x14ac:dyDescent="0.25">
      <c r="A34" s="6" t="s">
        <v>17</v>
      </c>
      <c r="B34" s="7" t="s">
        <v>58</v>
      </c>
      <c r="C34" s="8">
        <v>3000</v>
      </c>
      <c r="D34" s="7" t="s">
        <v>59</v>
      </c>
      <c r="E34" s="7"/>
      <c r="F34" s="7"/>
      <c r="G34" s="7"/>
      <c r="H34" s="7"/>
      <c r="I34" s="7"/>
    </row>
    <row r="35" spans="1:9" x14ac:dyDescent="0.25">
      <c r="A35" s="6" t="s">
        <v>17</v>
      </c>
      <c r="B35" s="7" t="s">
        <v>60</v>
      </c>
      <c r="C35" s="8">
        <v>0</v>
      </c>
      <c r="D35" s="7" t="s">
        <v>61</v>
      </c>
      <c r="E35" s="7"/>
      <c r="F35" s="7"/>
      <c r="G35" s="7"/>
      <c r="H35" s="7"/>
      <c r="I35" s="7"/>
    </row>
    <row r="36" spans="1:9" x14ac:dyDescent="0.25">
      <c r="A36" s="6" t="s">
        <v>17</v>
      </c>
      <c r="B36" s="7" t="s">
        <v>62</v>
      </c>
      <c r="C36" s="8">
        <v>1500</v>
      </c>
      <c r="D36" s="7" t="s">
        <v>63</v>
      </c>
      <c r="E36" s="7"/>
      <c r="F36" s="7"/>
      <c r="G36" s="7"/>
      <c r="H36" s="7"/>
      <c r="I36" s="7"/>
    </row>
    <row r="37" spans="1:9" x14ac:dyDescent="0.25">
      <c r="A37" s="6" t="s">
        <v>17</v>
      </c>
      <c r="B37" s="7" t="s">
        <v>64</v>
      </c>
      <c r="C37" s="8">
        <v>1100</v>
      </c>
      <c r="D37" s="7" t="s">
        <v>65</v>
      </c>
      <c r="E37" s="7"/>
      <c r="F37" s="7"/>
      <c r="G37" s="7"/>
      <c r="H37" s="7"/>
      <c r="I37" s="7"/>
    </row>
    <row r="39" spans="1:9" ht="18" customHeight="1" x14ac:dyDescent="0.25">
      <c r="A39" s="28" t="s">
        <v>27</v>
      </c>
      <c r="B39" s="27"/>
      <c r="C39" s="27"/>
      <c r="D39" s="27"/>
    </row>
    <row r="40" spans="1:9" x14ac:dyDescent="0.25">
      <c r="A40" s="6" t="s">
        <v>27</v>
      </c>
      <c r="B40" s="7" t="s">
        <v>66</v>
      </c>
      <c r="C40" s="8">
        <v>4000</v>
      </c>
      <c r="D40" s="7" t="s">
        <v>67</v>
      </c>
      <c r="E40" s="7"/>
      <c r="F40" s="7"/>
      <c r="G40" s="7"/>
      <c r="H40" s="7"/>
      <c r="I40" s="7"/>
    </row>
    <row r="41" spans="1:9" x14ac:dyDescent="0.25">
      <c r="A41" s="6" t="s">
        <v>27</v>
      </c>
      <c r="B41" s="7" t="s">
        <v>68</v>
      </c>
      <c r="C41" s="8">
        <v>1000</v>
      </c>
      <c r="D41" s="7" t="s">
        <v>122</v>
      </c>
      <c r="E41" s="7"/>
      <c r="F41" s="7"/>
      <c r="G41" s="7"/>
      <c r="H41" s="7"/>
      <c r="I41" s="7"/>
    </row>
    <row r="42" spans="1:9" x14ac:dyDescent="0.25">
      <c r="A42" s="6" t="s">
        <v>27</v>
      </c>
      <c r="B42" s="7" t="s">
        <v>69</v>
      </c>
      <c r="C42" s="8">
        <v>1000</v>
      </c>
      <c r="D42" s="7" t="s">
        <v>70</v>
      </c>
      <c r="E42" s="7"/>
      <c r="F42" s="7"/>
      <c r="G42" s="7"/>
      <c r="H42" s="7"/>
      <c r="I42" s="7"/>
    </row>
    <row r="43" spans="1:9" x14ac:dyDescent="0.25">
      <c r="A43" s="6" t="s">
        <v>27</v>
      </c>
      <c r="B43" s="7" t="s">
        <v>71</v>
      </c>
      <c r="C43" s="8">
        <v>4000</v>
      </c>
      <c r="D43" s="7" t="s">
        <v>72</v>
      </c>
      <c r="E43" s="7"/>
      <c r="F43" s="7"/>
      <c r="G43" s="7"/>
      <c r="H43" s="7"/>
      <c r="I43" s="7"/>
    </row>
    <row r="44" spans="1:9" x14ac:dyDescent="0.25">
      <c r="A44" s="6" t="s">
        <v>27</v>
      </c>
      <c r="B44" s="7" t="s">
        <v>73</v>
      </c>
      <c r="C44" s="8">
        <v>2000</v>
      </c>
      <c r="D44" s="7" t="s">
        <v>74</v>
      </c>
      <c r="E44" s="7"/>
      <c r="F44" s="7"/>
      <c r="G44" s="7"/>
      <c r="H44" s="7"/>
      <c r="I44" s="7"/>
    </row>
    <row r="45" spans="1:9" x14ac:dyDescent="0.25">
      <c r="A45" s="6" t="s">
        <v>27</v>
      </c>
      <c r="B45" s="7" t="s">
        <v>75</v>
      </c>
      <c r="C45" s="8">
        <v>800</v>
      </c>
      <c r="D45" s="7" t="s">
        <v>76</v>
      </c>
      <c r="E45" s="7"/>
      <c r="F45" s="7"/>
      <c r="G45" s="7"/>
      <c r="H45" s="7"/>
      <c r="I45" s="7"/>
    </row>
    <row r="46" spans="1:9" x14ac:dyDescent="0.25">
      <c r="A46" s="6" t="s">
        <v>27</v>
      </c>
      <c r="B46" s="7" t="s">
        <v>77</v>
      </c>
      <c r="C46" s="8">
        <v>1500</v>
      </c>
      <c r="D46" s="7" t="s">
        <v>78</v>
      </c>
      <c r="E46" s="7"/>
      <c r="F46" s="7"/>
      <c r="G46" s="7"/>
      <c r="H46" s="7"/>
      <c r="I46" s="7"/>
    </row>
    <row r="48" spans="1:9" ht="18" customHeight="1" x14ac:dyDescent="0.25">
      <c r="A48" s="28" t="s">
        <v>29</v>
      </c>
      <c r="B48" s="27"/>
      <c r="C48" s="27"/>
      <c r="D48" s="27"/>
    </row>
    <row r="49" spans="1:9" x14ac:dyDescent="0.25">
      <c r="A49" s="6" t="s">
        <v>29</v>
      </c>
      <c r="B49" s="7" t="s">
        <v>79</v>
      </c>
      <c r="C49" s="8">
        <v>3500</v>
      </c>
      <c r="D49" s="7" t="s">
        <v>80</v>
      </c>
      <c r="E49" s="7"/>
      <c r="F49" s="7"/>
      <c r="G49" s="7"/>
      <c r="H49" s="7"/>
      <c r="I49" s="7"/>
    </row>
    <row r="50" spans="1:9" x14ac:dyDescent="0.25">
      <c r="A50" s="6" t="s">
        <v>29</v>
      </c>
      <c r="B50" s="7" t="s">
        <v>81</v>
      </c>
      <c r="C50" s="8">
        <v>3000</v>
      </c>
      <c r="D50" s="7" t="s">
        <v>82</v>
      </c>
      <c r="E50" s="7"/>
      <c r="F50" s="7"/>
      <c r="G50" s="7"/>
      <c r="H50" s="7"/>
      <c r="I50" s="7"/>
    </row>
    <row r="51" spans="1:9" x14ac:dyDescent="0.25">
      <c r="A51" s="6" t="s">
        <v>29</v>
      </c>
      <c r="B51" s="7" t="s">
        <v>83</v>
      </c>
      <c r="C51" s="8">
        <v>500</v>
      </c>
      <c r="D51" s="7"/>
      <c r="E51" s="7"/>
      <c r="F51" s="7"/>
      <c r="G51" s="7"/>
      <c r="H51" s="7"/>
      <c r="I51" s="7"/>
    </row>
    <row r="52" spans="1:9" x14ac:dyDescent="0.25">
      <c r="A52" s="6" t="s">
        <v>29</v>
      </c>
      <c r="B52" s="7" t="s">
        <v>84</v>
      </c>
      <c r="C52" s="8">
        <v>3000</v>
      </c>
      <c r="D52" s="7" t="s">
        <v>85</v>
      </c>
      <c r="E52" s="7"/>
      <c r="F52" s="7"/>
      <c r="G52" s="7"/>
      <c r="H52" s="7"/>
      <c r="I52" s="7"/>
    </row>
    <row r="54" spans="1:9" ht="18" customHeight="1" x14ac:dyDescent="0.25">
      <c r="A54" s="28" t="s">
        <v>111</v>
      </c>
      <c r="B54" s="27"/>
      <c r="C54" s="27"/>
      <c r="D54" s="27"/>
    </row>
    <row r="55" spans="1:9" x14ac:dyDescent="0.25">
      <c r="A55" s="6" t="s">
        <v>30</v>
      </c>
      <c r="B55" s="7" t="s">
        <v>114</v>
      </c>
      <c r="C55" s="8">
        <v>2000</v>
      </c>
      <c r="D55" s="7"/>
      <c r="E55" s="7"/>
      <c r="F55" s="7"/>
      <c r="G55" s="7"/>
      <c r="H55" s="7"/>
      <c r="I55" s="7"/>
    </row>
    <row r="56" spans="1:9" x14ac:dyDescent="0.25">
      <c r="A56" s="6" t="s">
        <v>30</v>
      </c>
      <c r="B56" s="7" t="s">
        <v>115</v>
      </c>
      <c r="C56" s="8">
        <v>0</v>
      </c>
      <c r="D56" s="7"/>
      <c r="E56" s="7"/>
      <c r="F56" s="7"/>
      <c r="G56" s="7"/>
      <c r="H56" s="7"/>
      <c r="I56" s="7"/>
    </row>
    <row r="57" spans="1:9" x14ac:dyDescent="0.25">
      <c r="A57" s="6" t="s">
        <v>30</v>
      </c>
      <c r="B57" s="7" t="s">
        <v>116</v>
      </c>
      <c r="C57" s="8">
        <v>1000</v>
      </c>
      <c r="D57" s="7"/>
      <c r="E57" s="7"/>
      <c r="F57" s="7"/>
      <c r="G57" s="7"/>
      <c r="H57" s="7"/>
      <c r="I57" s="7"/>
    </row>
    <row r="58" spans="1:9" x14ac:dyDescent="0.25">
      <c r="A58" s="6" t="s">
        <v>30</v>
      </c>
      <c r="B58" s="7" t="s">
        <v>117</v>
      </c>
      <c r="C58" s="8">
        <v>1200</v>
      </c>
      <c r="D58" s="7"/>
      <c r="E58" s="7"/>
      <c r="F58" s="7"/>
      <c r="G58" s="7"/>
      <c r="H58" s="7"/>
      <c r="I58" s="7"/>
    </row>
    <row r="59" spans="1:9" x14ac:dyDescent="0.25">
      <c r="A59" s="6" t="s">
        <v>30</v>
      </c>
      <c r="B59" s="7" t="s">
        <v>118</v>
      </c>
      <c r="C59" s="8">
        <v>700</v>
      </c>
      <c r="D59" s="7"/>
      <c r="E59" s="7"/>
      <c r="F59" s="7"/>
      <c r="G59" s="7"/>
      <c r="H59" s="7"/>
      <c r="I59" s="7"/>
    </row>
    <row r="60" spans="1:9" x14ac:dyDescent="0.25">
      <c r="A60" s="6" t="s">
        <v>30</v>
      </c>
      <c r="B60" s="33" t="s">
        <v>119</v>
      </c>
      <c r="C60" s="35">
        <v>1000</v>
      </c>
    </row>
    <row r="61" spans="1:9" x14ac:dyDescent="0.25">
      <c r="B61" s="34"/>
    </row>
    <row r="62" spans="1:9" ht="18" customHeight="1" x14ac:dyDescent="0.25">
      <c r="A62" s="28" t="s">
        <v>112</v>
      </c>
      <c r="B62" s="27"/>
      <c r="C62" s="27"/>
      <c r="D62" s="27"/>
    </row>
    <row r="63" spans="1:9" x14ac:dyDescent="0.25">
      <c r="A63" s="6" t="s">
        <v>30</v>
      </c>
      <c r="B63" s="7" t="s">
        <v>114</v>
      </c>
      <c r="C63" s="8">
        <v>0</v>
      </c>
      <c r="D63" s="7"/>
      <c r="E63" s="7"/>
      <c r="F63" s="7"/>
      <c r="G63" s="7"/>
      <c r="H63" s="7"/>
      <c r="I63" s="7"/>
    </row>
    <row r="64" spans="1:9" x14ac:dyDescent="0.25">
      <c r="A64" s="6" t="s">
        <v>30</v>
      </c>
      <c r="B64" s="7" t="s">
        <v>115</v>
      </c>
      <c r="C64" s="8">
        <v>2000</v>
      </c>
      <c r="D64" s="7"/>
      <c r="E64" s="7"/>
      <c r="F64" s="7"/>
      <c r="G64" s="7"/>
      <c r="H64" s="7"/>
      <c r="I64" s="7"/>
    </row>
    <row r="65" spans="1:9" x14ac:dyDescent="0.25">
      <c r="A65" s="6" t="s">
        <v>30</v>
      </c>
      <c r="B65" s="7" t="s">
        <v>116</v>
      </c>
      <c r="C65" s="8">
        <v>800</v>
      </c>
      <c r="D65" s="7"/>
      <c r="E65" s="7"/>
      <c r="F65" s="7"/>
      <c r="G65" s="7"/>
      <c r="H65" s="7"/>
      <c r="I65" s="7"/>
    </row>
    <row r="66" spans="1:9" x14ac:dyDescent="0.25">
      <c r="A66" s="6" t="s">
        <v>30</v>
      </c>
      <c r="B66" s="7" t="s">
        <v>117</v>
      </c>
      <c r="C66" s="8">
        <v>800</v>
      </c>
      <c r="D66" s="7"/>
      <c r="E66" s="7"/>
      <c r="F66" s="7"/>
      <c r="G66" s="7"/>
      <c r="H66" s="7"/>
      <c r="I66" s="7"/>
    </row>
    <row r="67" spans="1:9" x14ac:dyDescent="0.25">
      <c r="A67" s="6" t="s">
        <v>30</v>
      </c>
      <c r="B67" s="7" t="s">
        <v>118</v>
      </c>
      <c r="C67" s="8">
        <v>700</v>
      </c>
      <c r="D67" s="7"/>
      <c r="E67" s="7"/>
      <c r="F67" s="7"/>
      <c r="G67" s="7"/>
      <c r="H67" s="7"/>
      <c r="I67" s="7"/>
    </row>
    <row r="68" spans="1:9" x14ac:dyDescent="0.25">
      <c r="A68" s="6" t="s">
        <v>30</v>
      </c>
      <c r="B68" s="33" t="s">
        <v>119</v>
      </c>
      <c r="C68" s="32">
        <v>1000</v>
      </c>
      <c r="D68" s="31"/>
      <c r="E68" s="31"/>
      <c r="F68" s="31"/>
      <c r="G68" s="31"/>
      <c r="H68" s="31"/>
      <c r="I68" s="31"/>
    </row>
    <row r="69" spans="1:9" x14ac:dyDescent="0.25">
      <c r="A69" s="30"/>
      <c r="B69" s="31"/>
      <c r="C69" s="32"/>
      <c r="D69" s="31"/>
      <c r="E69" s="31"/>
      <c r="F69" s="31"/>
      <c r="G69" s="31"/>
      <c r="H69" s="31"/>
      <c r="I69" s="31"/>
    </row>
    <row r="70" spans="1:9" ht="18" customHeight="1" x14ac:dyDescent="0.25">
      <c r="A70" s="28" t="s">
        <v>113</v>
      </c>
      <c r="B70" s="27"/>
      <c r="C70" s="27"/>
      <c r="D70" s="27"/>
    </row>
    <row r="71" spans="1:9" x14ac:dyDescent="0.25">
      <c r="A71" s="6" t="s">
        <v>30</v>
      </c>
      <c r="B71" s="7" t="s">
        <v>114</v>
      </c>
      <c r="C71" s="8">
        <v>0</v>
      </c>
      <c r="D71" s="7"/>
      <c r="E71" s="7"/>
      <c r="F71" s="7"/>
      <c r="G71" s="7"/>
      <c r="H71" s="7"/>
      <c r="I71" s="7"/>
    </row>
    <row r="72" spans="1:9" x14ac:dyDescent="0.25">
      <c r="A72" s="6" t="s">
        <v>30</v>
      </c>
      <c r="B72" s="7" t="s">
        <v>115</v>
      </c>
      <c r="C72" s="8">
        <v>0</v>
      </c>
      <c r="D72" s="7"/>
      <c r="E72" s="7"/>
      <c r="F72" s="7"/>
      <c r="G72" s="7"/>
      <c r="H72" s="7"/>
      <c r="I72" s="7"/>
    </row>
    <row r="73" spans="1:9" x14ac:dyDescent="0.25">
      <c r="A73" s="6" t="s">
        <v>30</v>
      </c>
      <c r="B73" s="7" t="s">
        <v>116</v>
      </c>
      <c r="C73" s="8">
        <v>0</v>
      </c>
      <c r="D73" s="7"/>
      <c r="E73" s="7"/>
      <c r="F73" s="7"/>
      <c r="G73" s="7"/>
      <c r="H73" s="7"/>
      <c r="I73" s="7"/>
    </row>
    <row r="74" spans="1:9" x14ac:dyDescent="0.25">
      <c r="A74" s="6" t="s">
        <v>30</v>
      </c>
      <c r="B74" s="7" t="s">
        <v>117</v>
      </c>
      <c r="C74" s="8">
        <v>0</v>
      </c>
      <c r="D74" s="7"/>
      <c r="E74" s="7"/>
      <c r="F74" s="7"/>
      <c r="G74" s="7"/>
      <c r="H74" s="7"/>
      <c r="I74" s="7"/>
    </row>
    <row r="75" spans="1:9" x14ac:dyDescent="0.25">
      <c r="A75" s="6" t="s">
        <v>30</v>
      </c>
      <c r="B75" s="7" t="s">
        <v>118</v>
      </c>
      <c r="C75" s="8">
        <v>0</v>
      </c>
      <c r="D75" s="7"/>
      <c r="E75" s="7"/>
      <c r="F75" s="7"/>
      <c r="G75" s="7"/>
      <c r="H75" s="7"/>
      <c r="I75" s="7"/>
    </row>
    <row r="76" spans="1:9" x14ac:dyDescent="0.25">
      <c r="A76" s="6" t="s">
        <v>30</v>
      </c>
      <c r="B76" s="33" t="s">
        <v>119</v>
      </c>
      <c r="C76" s="32">
        <v>0</v>
      </c>
      <c r="D76" s="31"/>
      <c r="E76" s="31"/>
      <c r="F76" s="31"/>
      <c r="G76" s="31"/>
      <c r="H76" s="31"/>
      <c r="I76" s="31"/>
    </row>
    <row r="78" spans="1:9" ht="18" customHeight="1" x14ac:dyDescent="0.25">
      <c r="A78" s="28" t="s">
        <v>33</v>
      </c>
      <c r="B78" s="27"/>
      <c r="C78" s="27"/>
      <c r="D78" s="27"/>
    </row>
    <row r="79" spans="1:9" x14ac:dyDescent="0.25">
      <c r="A79" s="6" t="s">
        <v>33</v>
      </c>
      <c r="B79" s="7" t="s">
        <v>86</v>
      </c>
      <c r="C79" s="8">
        <v>7500</v>
      </c>
      <c r="D79" s="7" t="s">
        <v>87</v>
      </c>
      <c r="E79" s="7"/>
      <c r="F79" s="7"/>
      <c r="G79" s="7"/>
      <c r="H79" s="7"/>
      <c r="I79" s="7"/>
    </row>
    <row r="80" spans="1:9" x14ac:dyDescent="0.25">
      <c r="A80" s="6" t="s">
        <v>33</v>
      </c>
      <c r="B80" s="7" t="s">
        <v>88</v>
      </c>
      <c r="C80" s="8">
        <v>3500</v>
      </c>
      <c r="D80" s="7" t="s">
        <v>89</v>
      </c>
      <c r="E80" s="7"/>
      <c r="F80" s="7"/>
      <c r="G80" s="7"/>
      <c r="H80" s="7"/>
      <c r="I80" s="7"/>
    </row>
    <row r="81" spans="1:10" x14ac:dyDescent="0.25">
      <c r="A81" s="6" t="s">
        <v>33</v>
      </c>
      <c r="B81" s="7" t="s">
        <v>90</v>
      </c>
      <c r="C81" s="8">
        <v>3500</v>
      </c>
      <c r="D81" s="7" t="s">
        <v>91</v>
      </c>
      <c r="E81" s="7"/>
      <c r="F81" s="7"/>
      <c r="G81" s="7"/>
      <c r="H81" s="7"/>
      <c r="I81" s="7"/>
    </row>
    <row r="83" spans="1:10" ht="18" customHeight="1" x14ac:dyDescent="0.25">
      <c r="A83" s="28" t="s">
        <v>36</v>
      </c>
      <c r="B83" s="27"/>
      <c r="C83" s="27"/>
      <c r="D83" s="27"/>
    </row>
    <row r="84" spans="1:10" x14ac:dyDescent="0.25">
      <c r="A84" s="6" t="s">
        <v>36</v>
      </c>
      <c r="B84" s="7" t="s">
        <v>92</v>
      </c>
      <c r="C84" s="8">
        <v>1500</v>
      </c>
      <c r="D84" s="7" t="s">
        <v>93</v>
      </c>
      <c r="E84" s="7"/>
      <c r="F84" s="7"/>
      <c r="G84" s="7"/>
      <c r="H84" s="7"/>
      <c r="I84" s="7"/>
    </row>
    <row r="85" spans="1:10" x14ac:dyDescent="0.25">
      <c r="A85" s="6" t="s">
        <v>36</v>
      </c>
      <c r="B85" s="7" t="s">
        <v>94</v>
      </c>
      <c r="C85" s="8">
        <v>900</v>
      </c>
      <c r="D85" s="7" t="s">
        <v>45</v>
      </c>
      <c r="E85" s="7"/>
      <c r="F85" s="7"/>
      <c r="G85" s="7"/>
      <c r="H85" s="7"/>
      <c r="I85" s="7"/>
    </row>
    <row r="87" spans="1:10" x14ac:dyDescent="0.25">
      <c r="A87" s="28" t="s">
        <v>36</v>
      </c>
      <c r="B87" s="27"/>
      <c r="C87" s="27"/>
      <c r="D87" s="27"/>
    </row>
    <row r="88" spans="1:10" x14ac:dyDescent="0.25">
      <c r="A88" t="s">
        <v>105</v>
      </c>
      <c r="B88" t="s">
        <v>106</v>
      </c>
      <c r="C88" s="15">
        <f>F13</f>
        <v>8500</v>
      </c>
      <c r="E88" s="15">
        <f>SUM(E19:E87)</f>
        <v>0</v>
      </c>
      <c r="F88" s="15">
        <f t="shared" ref="F88:I88" si="0">SUM(F19:F87)</f>
        <v>0</v>
      </c>
      <c r="G88" s="15">
        <f t="shared" si="0"/>
        <v>0</v>
      </c>
      <c r="H88" s="15">
        <f t="shared" si="0"/>
        <v>0</v>
      </c>
      <c r="I88" s="15">
        <f t="shared" si="0"/>
        <v>0</v>
      </c>
      <c r="J88" t="s">
        <v>110</v>
      </c>
    </row>
    <row r="89" spans="1:10" ht="15.75" thickBot="1" x14ac:dyDescent="0.3"/>
    <row r="90" spans="1:10" x14ac:dyDescent="0.25">
      <c r="B90" s="16"/>
      <c r="C90" s="24"/>
      <c r="E90" s="17" t="s">
        <v>107</v>
      </c>
      <c r="F90" s="18">
        <f>F14</f>
        <v>93500</v>
      </c>
    </row>
    <row r="91" spans="1:10" x14ac:dyDescent="0.25">
      <c r="B91" s="16"/>
      <c r="C91" s="25"/>
      <c r="E91" s="19"/>
      <c r="F91" s="20"/>
    </row>
    <row r="92" spans="1:10" x14ac:dyDescent="0.25">
      <c r="B92" s="16"/>
      <c r="C92" s="24"/>
      <c r="E92" s="19" t="s">
        <v>108</v>
      </c>
      <c r="F92" s="21">
        <f>SUM(E88:I88)</f>
        <v>0</v>
      </c>
    </row>
    <row r="93" spans="1:10" x14ac:dyDescent="0.25">
      <c r="B93" s="16"/>
      <c r="C93" s="25"/>
      <c r="E93" s="19"/>
      <c r="F93" s="20"/>
    </row>
    <row r="94" spans="1:10" ht="15.75" thickBot="1" x14ac:dyDescent="0.3">
      <c r="B94" s="16"/>
      <c r="C94" s="24"/>
      <c r="E94" s="22" t="s">
        <v>109</v>
      </c>
      <c r="F94" s="23">
        <f>F90-F92</f>
        <v>93500</v>
      </c>
    </row>
  </sheetData>
  <mergeCells count="13">
    <mergeCell ref="A87:D87"/>
    <mergeCell ref="A1:J1"/>
    <mergeCell ref="A48:D48"/>
    <mergeCell ref="A78:D78"/>
    <mergeCell ref="A83:D83"/>
    <mergeCell ref="A18:D18"/>
    <mergeCell ref="A23:D23"/>
    <mergeCell ref="A30:D30"/>
    <mergeCell ref="A39:D39"/>
    <mergeCell ref="E3:F3"/>
    <mergeCell ref="A54:D54"/>
    <mergeCell ref="A62:D62"/>
    <mergeCell ref="A70:D70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5CD680-EEF3-4B67-BBFF-774C8A1AF185}">
  <dimension ref="A1:K94"/>
  <sheetViews>
    <sheetView zoomScaleNormal="100" workbookViewId="0">
      <pane ySplit="17" topLeftCell="A18" activePane="bottomLeft" state="frozen"/>
      <selection pane="bottomLeft" activeCell="D89" sqref="D89"/>
    </sheetView>
  </sheetViews>
  <sheetFormatPr defaultRowHeight="15" x14ac:dyDescent="0.25"/>
  <cols>
    <col min="1" max="1" width="32" bestFit="1" customWidth="1"/>
    <col min="2" max="2" width="38.7109375" bestFit="1" customWidth="1"/>
    <col min="3" max="3" width="14" customWidth="1"/>
    <col min="4" max="4" width="48.140625" bestFit="1" customWidth="1"/>
    <col min="5" max="5" width="25.28515625" bestFit="1" customWidth="1"/>
    <col min="6" max="9" width="18.7109375" customWidth="1"/>
    <col min="10" max="10" width="11.28515625" bestFit="1" customWidth="1"/>
    <col min="11" max="11" width="25.28515625" bestFit="1" customWidth="1"/>
  </cols>
  <sheetData>
    <row r="1" spans="1:11" ht="28.15" customHeight="1" x14ac:dyDescent="0.25">
      <c r="A1" s="26" t="s">
        <v>96</v>
      </c>
      <c r="B1" s="26"/>
      <c r="C1" s="26"/>
      <c r="D1" s="26"/>
      <c r="E1" s="26"/>
      <c r="F1" s="26"/>
      <c r="G1" s="26"/>
      <c r="H1" s="26"/>
      <c r="I1" s="26"/>
      <c r="J1" s="26"/>
    </row>
    <row r="3" spans="1:11" ht="15.75" x14ac:dyDescent="0.25">
      <c r="A3" s="2" t="s">
        <v>6</v>
      </c>
      <c r="B3" s="11"/>
      <c r="D3" s="3"/>
      <c r="E3" s="29" t="s">
        <v>12</v>
      </c>
      <c r="F3" s="29"/>
    </row>
    <row r="4" spans="1:11" x14ac:dyDescent="0.25">
      <c r="A4" s="2" t="s">
        <v>7</v>
      </c>
      <c r="B4" s="11"/>
      <c r="E4" t="s">
        <v>14</v>
      </c>
      <c r="F4" s="10">
        <f>SUMIF($A$18:$A$86,"Demo &amp; Prep",$C$18:$C$86)</f>
        <v>0</v>
      </c>
    </row>
    <row r="5" spans="1:11" x14ac:dyDescent="0.25">
      <c r="A5" s="2" t="s">
        <v>8</v>
      </c>
      <c r="B5" s="11"/>
      <c r="E5" t="s">
        <v>16</v>
      </c>
      <c r="F5" s="10">
        <f>SUMIF($A$18:$A$86,"Foundation / Structure",$C$18:$C$86)</f>
        <v>0</v>
      </c>
    </row>
    <row r="6" spans="1:11" x14ac:dyDescent="0.25">
      <c r="A6" s="2" t="s">
        <v>9</v>
      </c>
      <c r="B6" s="11"/>
      <c r="E6" t="s">
        <v>17</v>
      </c>
      <c r="F6" s="10">
        <f>SUMIF($A$18:$A$86,"Roof &amp; Exterior",$C$18:$C$86)</f>
        <v>0</v>
      </c>
    </row>
    <row r="7" spans="1:11" x14ac:dyDescent="0.25">
      <c r="A7" s="2" t="s">
        <v>10</v>
      </c>
      <c r="B7" s="12"/>
      <c r="E7" t="s">
        <v>27</v>
      </c>
      <c r="F7" s="10">
        <f>SUMIF($A$18:$A$86,"Interior Finishes",$C$18:$C$86)</f>
        <v>0</v>
      </c>
    </row>
    <row r="8" spans="1:11" x14ac:dyDescent="0.25">
      <c r="A8" s="2" t="s">
        <v>95</v>
      </c>
      <c r="B8" s="14"/>
      <c r="E8" t="s">
        <v>29</v>
      </c>
      <c r="F8" s="10">
        <f>SUMIF($A$18:$A$86,"Kitchen",$C$18:$C$86)</f>
        <v>0</v>
      </c>
    </row>
    <row r="9" spans="1:11" x14ac:dyDescent="0.25">
      <c r="A9" s="2" t="s">
        <v>11</v>
      </c>
      <c r="B9" s="11"/>
      <c r="E9" t="s">
        <v>30</v>
      </c>
      <c r="F9" s="10">
        <f>SUMIF($A$18:$A$86,"Bathrooms",$C$18:$C$86)</f>
        <v>0</v>
      </c>
    </row>
    <row r="10" spans="1:11" x14ac:dyDescent="0.25">
      <c r="A10" s="2" t="s">
        <v>13</v>
      </c>
      <c r="B10" s="13"/>
      <c r="E10" t="s">
        <v>33</v>
      </c>
      <c r="F10" s="10">
        <f>SUMIF($A$18:$A$86,"Mechanical Systems",$C$18:$C$86)</f>
        <v>0</v>
      </c>
    </row>
    <row r="11" spans="1:11" x14ac:dyDescent="0.25">
      <c r="A11" s="2" t="s">
        <v>15</v>
      </c>
      <c r="B11" s="11"/>
      <c r="E11" t="s">
        <v>36</v>
      </c>
      <c r="F11" s="10">
        <f>SUMIF($A$18:$A$86,"Landscaping &amp; Curb Appeal",$C$18:$C$86)</f>
        <v>0</v>
      </c>
      <c r="K11" s="3"/>
    </row>
    <row r="12" spans="1:11" x14ac:dyDescent="0.25">
      <c r="E12" t="s">
        <v>39</v>
      </c>
      <c r="F12" s="10">
        <f>SUM(F4:F11)</f>
        <v>0</v>
      </c>
    </row>
    <row r="13" spans="1:11" x14ac:dyDescent="0.25">
      <c r="E13" t="s">
        <v>40</v>
      </c>
      <c r="F13" s="10">
        <f>F12*0.1</f>
        <v>0</v>
      </c>
    </row>
    <row r="14" spans="1:11" x14ac:dyDescent="0.25">
      <c r="E14" t="s">
        <v>41</v>
      </c>
      <c r="F14" s="10">
        <f>F12+F13</f>
        <v>0</v>
      </c>
    </row>
    <row r="15" spans="1:11" x14ac:dyDescent="0.25">
      <c r="F15" s="10"/>
    </row>
    <row r="16" spans="1:11" x14ac:dyDescent="0.25">
      <c r="A16" s="4" t="s">
        <v>18</v>
      </c>
      <c r="B16" s="4" t="s">
        <v>19</v>
      </c>
      <c r="C16" s="4" t="s">
        <v>20</v>
      </c>
      <c r="D16" s="4" t="s">
        <v>21</v>
      </c>
      <c r="E16" s="4" t="s">
        <v>22</v>
      </c>
      <c r="F16" s="4" t="s">
        <v>23</v>
      </c>
      <c r="G16" s="4" t="s">
        <v>24</v>
      </c>
      <c r="H16" s="4" t="s">
        <v>25</v>
      </c>
      <c r="I16" s="4" t="s">
        <v>26</v>
      </c>
    </row>
    <row r="17" spans="1:9" x14ac:dyDescent="0.25">
      <c r="E17" s="5" t="s">
        <v>28</v>
      </c>
      <c r="F17" s="5" t="s">
        <v>28</v>
      </c>
      <c r="G17" s="5" t="s">
        <v>28</v>
      </c>
      <c r="H17" s="5" t="s">
        <v>28</v>
      </c>
      <c r="I17" s="5" t="s">
        <v>28</v>
      </c>
    </row>
    <row r="18" spans="1:9" ht="18" customHeight="1" x14ac:dyDescent="0.25">
      <c r="A18" s="28" t="s">
        <v>14</v>
      </c>
      <c r="B18" s="27"/>
      <c r="C18" s="27"/>
      <c r="D18" s="27"/>
    </row>
    <row r="19" spans="1:9" x14ac:dyDescent="0.25">
      <c r="A19" s="6" t="s">
        <v>14</v>
      </c>
      <c r="B19" s="7" t="s">
        <v>31</v>
      </c>
      <c r="C19" s="8"/>
      <c r="D19" s="7"/>
      <c r="E19" s="7"/>
      <c r="F19" s="7"/>
      <c r="G19" s="7"/>
      <c r="H19" s="7"/>
      <c r="I19" s="7"/>
    </row>
    <row r="20" spans="1:9" x14ac:dyDescent="0.25">
      <c r="A20" s="6" t="s">
        <v>14</v>
      </c>
      <c r="B20" s="7" t="s">
        <v>34</v>
      </c>
      <c r="C20" s="8"/>
      <c r="D20" s="7"/>
      <c r="E20" s="7"/>
      <c r="F20" s="7"/>
      <c r="G20" s="7"/>
      <c r="H20" s="7"/>
      <c r="I20" s="7"/>
    </row>
    <row r="21" spans="1:9" x14ac:dyDescent="0.25">
      <c r="A21" s="6" t="s">
        <v>14</v>
      </c>
      <c r="B21" s="7" t="s">
        <v>37</v>
      </c>
      <c r="C21" s="8"/>
      <c r="D21" s="7"/>
      <c r="E21" s="7"/>
      <c r="F21" s="7"/>
      <c r="G21" s="7"/>
      <c r="H21" s="7"/>
      <c r="I21" s="7"/>
    </row>
    <row r="23" spans="1:9" ht="18" customHeight="1" x14ac:dyDescent="0.25">
      <c r="A23" s="28" t="s">
        <v>16</v>
      </c>
      <c r="B23" s="27"/>
      <c r="C23" s="27"/>
      <c r="D23" s="27"/>
    </row>
    <row r="24" spans="1:9" x14ac:dyDescent="0.25">
      <c r="A24" s="6" t="s">
        <v>16</v>
      </c>
      <c r="B24" s="7" t="s">
        <v>42</v>
      </c>
      <c r="C24" s="8"/>
      <c r="D24" s="7"/>
      <c r="E24" s="7"/>
      <c r="F24" s="7"/>
      <c r="G24" s="7"/>
      <c r="H24" s="7"/>
      <c r="I24" s="7"/>
    </row>
    <row r="25" spans="1:9" x14ac:dyDescent="0.25">
      <c r="A25" s="6" t="s">
        <v>16</v>
      </c>
      <c r="B25" s="7" t="s">
        <v>44</v>
      </c>
      <c r="C25" s="8"/>
      <c r="D25" s="7"/>
      <c r="E25" s="7"/>
      <c r="F25" s="7"/>
      <c r="G25" s="7"/>
      <c r="H25" s="7"/>
      <c r="I25" s="7"/>
    </row>
    <row r="26" spans="1:9" x14ac:dyDescent="0.25">
      <c r="A26" s="6" t="s">
        <v>16</v>
      </c>
      <c r="B26" s="7" t="s">
        <v>46</v>
      </c>
      <c r="C26" s="8"/>
      <c r="D26" s="7"/>
      <c r="E26" s="7"/>
      <c r="F26" s="7"/>
      <c r="G26" s="7"/>
      <c r="H26" s="7"/>
      <c r="I26" s="7"/>
    </row>
    <row r="27" spans="1:9" x14ac:dyDescent="0.25">
      <c r="A27" s="6" t="s">
        <v>16</v>
      </c>
      <c r="B27" s="7" t="s">
        <v>48</v>
      </c>
      <c r="C27" s="8"/>
      <c r="D27" s="7"/>
      <c r="E27" s="7"/>
      <c r="F27" s="7"/>
      <c r="G27" s="7"/>
      <c r="H27" s="7"/>
      <c r="I27" s="7"/>
    </row>
    <row r="28" spans="1:9" x14ac:dyDescent="0.25">
      <c r="A28" s="6" t="s">
        <v>16</v>
      </c>
      <c r="B28" s="7" t="s">
        <v>50</v>
      </c>
      <c r="C28" s="8"/>
      <c r="D28" s="7"/>
      <c r="E28" s="7"/>
      <c r="F28" s="7"/>
      <c r="G28" s="7"/>
      <c r="H28" s="7"/>
      <c r="I28" s="7"/>
    </row>
    <row r="30" spans="1:9" ht="18" customHeight="1" x14ac:dyDescent="0.25">
      <c r="A30" s="28" t="s">
        <v>17</v>
      </c>
      <c r="B30" s="27"/>
      <c r="C30" s="27"/>
      <c r="D30" s="27"/>
    </row>
    <row r="31" spans="1:9" x14ac:dyDescent="0.25">
      <c r="A31" s="6" t="s">
        <v>17</v>
      </c>
      <c r="B31" s="7" t="s">
        <v>52</v>
      </c>
      <c r="C31" s="8"/>
      <c r="D31" s="7"/>
      <c r="E31" s="7"/>
      <c r="F31" s="7"/>
      <c r="G31" s="7"/>
      <c r="H31" s="7"/>
      <c r="I31" s="7"/>
    </row>
    <row r="32" spans="1:9" x14ac:dyDescent="0.25">
      <c r="A32" s="6" t="s">
        <v>17</v>
      </c>
      <c r="B32" s="7" t="s">
        <v>54</v>
      </c>
      <c r="C32" s="8"/>
      <c r="D32" s="7"/>
      <c r="E32" s="7"/>
      <c r="F32" s="7"/>
      <c r="G32" s="7"/>
      <c r="H32" s="7"/>
      <c r="I32" s="7"/>
    </row>
    <row r="33" spans="1:9" x14ac:dyDescent="0.25">
      <c r="A33" s="6" t="s">
        <v>17</v>
      </c>
      <c r="B33" s="7" t="s">
        <v>56</v>
      </c>
      <c r="C33" s="8"/>
      <c r="D33" s="7"/>
      <c r="E33" s="7"/>
      <c r="F33" s="7"/>
      <c r="G33" s="7"/>
      <c r="H33" s="7"/>
      <c r="I33" s="7"/>
    </row>
    <row r="34" spans="1:9" x14ac:dyDescent="0.25">
      <c r="A34" s="6" t="s">
        <v>17</v>
      </c>
      <c r="B34" s="7" t="s">
        <v>58</v>
      </c>
      <c r="C34" s="8"/>
      <c r="D34" s="7" t="s">
        <v>121</v>
      </c>
      <c r="E34" s="7"/>
      <c r="F34" s="7"/>
      <c r="G34" s="7"/>
      <c r="H34" s="7"/>
      <c r="I34" s="7"/>
    </row>
    <row r="35" spans="1:9" x14ac:dyDescent="0.25">
      <c r="A35" s="6" t="s">
        <v>17</v>
      </c>
      <c r="B35" s="7" t="s">
        <v>60</v>
      </c>
      <c r="C35" s="8"/>
      <c r="D35" s="7"/>
      <c r="E35" s="7"/>
      <c r="F35" s="7"/>
      <c r="G35" s="7"/>
      <c r="H35" s="7"/>
      <c r="I35" s="7"/>
    </row>
    <row r="36" spans="1:9" x14ac:dyDescent="0.25">
      <c r="A36" s="6" t="s">
        <v>17</v>
      </c>
      <c r="B36" s="7" t="s">
        <v>62</v>
      </c>
      <c r="C36" s="8"/>
      <c r="D36" s="7"/>
      <c r="E36" s="7"/>
      <c r="F36" s="7"/>
      <c r="G36" s="7"/>
      <c r="H36" s="7"/>
      <c r="I36" s="7"/>
    </row>
    <row r="37" spans="1:9" x14ac:dyDescent="0.25">
      <c r="A37" s="6" t="s">
        <v>17</v>
      </c>
      <c r="B37" s="7" t="s">
        <v>64</v>
      </c>
      <c r="C37" s="8"/>
      <c r="D37" s="7"/>
      <c r="E37" s="7"/>
      <c r="F37" s="7"/>
      <c r="G37" s="7"/>
      <c r="H37" s="7"/>
      <c r="I37" s="7"/>
    </row>
    <row r="39" spans="1:9" ht="18" customHeight="1" x14ac:dyDescent="0.25">
      <c r="A39" s="28" t="s">
        <v>27</v>
      </c>
      <c r="B39" s="27"/>
      <c r="C39" s="27"/>
      <c r="D39" s="27"/>
    </row>
    <row r="40" spans="1:9" x14ac:dyDescent="0.25">
      <c r="A40" s="6" t="s">
        <v>27</v>
      </c>
      <c r="B40" s="7" t="s">
        <v>66</v>
      </c>
      <c r="C40" s="8"/>
      <c r="D40" s="7"/>
      <c r="E40" s="7"/>
      <c r="F40" s="7"/>
      <c r="G40" s="7"/>
      <c r="H40" s="7"/>
      <c r="I40" s="7"/>
    </row>
    <row r="41" spans="1:9" x14ac:dyDescent="0.25">
      <c r="A41" s="6" t="s">
        <v>27</v>
      </c>
      <c r="B41" s="7" t="s">
        <v>68</v>
      </c>
      <c r="C41" s="8"/>
      <c r="D41" s="7"/>
      <c r="E41" s="7"/>
      <c r="F41" s="7"/>
      <c r="G41" s="7"/>
      <c r="H41" s="7"/>
      <c r="I41" s="7"/>
    </row>
    <row r="42" spans="1:9" x14ac:dyDescent="0.25">
      <c r="A42" s="6" t="s">
        <v>27</v>
      </c>
      <c r="B42" s="7" t="s">
        <v>69</v>
      </c>
      <c r="C42" s="8"/>
      <c r="D42" s="7"/>
      <c r="E42" s="7"/>
      <c r="F42" s="7"/>
      <c r="G42" s="7"/>
      <c r="H42" s="7"/>
      <c r="I42" s="7"/>
    </row>
    <row r="43" spans="1:9" x14ac:dyDescent="0.25">
      <c r="A43" s="6" t="s">
        <v>27</v>
      </c>
      <c r="B43" s="7" t="s">
        <v>71</v>
      </c>
      <c r="C43" s="8"/>
      <c r="D43" s="7"/>
      <c r="E43" s="7"/>
      <c r="F43" s="7"/>
      <c r="G43" s="7"/>
      <c r="H43" s="7"/>
      <c r="I43" s="7"/>
    </row>
    <row r="44" spans="1:9" x14ac:dyDescent="0.25">
      <c r="A44" s="6" t="s">
        <v>27</v>
      </c>
      <c r="B44" s="7" t="s">
        <v>73</v>
      </c>
      <c r="C44" s="8"/>
      <c r="D44" s="7" t="s">
        <v>120</v>
      </c>
      <c r="E44" s="7"/>
      <c r="F44" s="7"/>
      <c r="G44" s="7"/>
      <c r="H44" s="7"/>
      <c r="I44" s="7"/>
    </row>
    <row r="45" spans="1:9" x14ac:dyDescent="0.25">
      <c r="A45" s="6" t="s">
        <v>27</v>
      </c>
      <c r="B45" s="7" t="s">
        <v>75</v>
      </c>
      <c r="C45" s="8"/>
      <c r="D45" s="7"/>
      <c r="E45" s="7"/>
      <c r="F45" s="7"/>
      <c r="G45" s="7"/>
      <c r="H45" s="7"/>
      <c r="I45" s="7"/>
    </row>
    <row r="46" spans="1:9" x14ac:dyDescent="0.25">
      <c r="A46" s="6" t="s">
        <v>27</v>
      </c>
      <c r="B46" s="7" t="s">
        <v>77</v>
      </c>
      <c r="C46" s="8"/>
      <c r="D46" s="7"/>
      <c r="E46" s="7"/>
      <c r="F46" s="7"/>
      <c r="G46" s="7"/>
      <c r="H46" s="7"/>
      <c r="I46" s="7"/>
    </row>
    <row r="48" spans="1:9" ht="18" customHeight="1" x14ac:dyDescent="0.25">
      <c r="A48" s="28" t="s">
        <v>29</v>
      </c>
      <c r="B48" s="27"/>
      <c r="C48" s="27"/>
      <c r="D48" s="27"/>
    </row>
    <row r="49" spans="1:9" x14ac:dyDescent="0.25">
      <c r="A49" s="6" t="s">
        <v>29</v>
      </c>
      <c r="B49" s="7" t="s">
        <v>79</v>
      </c>
      <c r="C49" s="8"/>
      <c r="D49" s="7"/>
      <c r="E49" s="7"/>
      <c r="F49" s="7"/>
      <c r="G49" s="7"/>
      <c r="H49" s="7"/>
      <c r="I49" s="7"/>
    </row>
    <row r="50" spans="1:9" x14ac:dyDescent="0.25">
      <c r="A50" s="6" t="s">
        <v>29</v>
      </c>
      <c r="B50" s="7" t="s">
        <v>81</v>
      </c>
      <c r="C50" s="8"/>
      <c r="D50" s="7"/>
      <c r="E50" s="7"/>
      <c r="F50" s="7"/>
      <c r="G50" s="7"/>
      <c r="H50" s="7"/>
      <c r="I50" s="7"/>
    </row>
    <row r="51" spans="1:9" x14ac:dyDescent="0.25">
      <c r="A51" s="6" t="s">
        <v>29</v>
      </c>
      <c r="B51" s="7" t="s">
        <v>83</v>
      </c>
      <c r="C51" s="8"/>
      <c r="D51" s="7"/>
      <c r="E51" s="7"/>
      <c r="F51" s="7"/>
      <c r="G51" s="7"/>
      <c r="H51" s="7"/>
      <c r="I51" s="7"/>
    </row>
    <row r="52" spans="1:9" x14ac:dyDescent="0.25">
      <c r="A52" s="6" t="s">
        <v>29</v>
      </c>
      <c r="B52" s="7" t="s">
        <v>84</v>
      </c>
      <c r="C52" s="8"/>
      <c r="D52" s="7"/>
      <c r="E52" s="7"/>
      <c r="F52" s="7"/>
      <c r="G52" s="7"/>
      <c r="H52" s="7"/>
      <c r="I52" s="7"/>
    </row>
    <row r="54" spans="1:9" ht="18" customHeight="1" x14ac:dyDescent="0.25">
      <c r="A54" s="28" t="s">
        <v>111</v>
      </c>
      <c r="B54" s="27"/>
      <c r="C54" s="27"/>
      <c r="D54" s="27"/>
    </row>
    <row r="55" spans="1:9" x14ac:dyDescent="0.25">
      <c r="A55" s="6" t="s">
        <v>30</v>
      </c>
      <c r="B55" s="7" t="s">
        <v>114</v>
      </c>
      <c r="C55" s="8"/>
      <c r="D55" s="7"/>
      <c r="E55" s="7"/>
      <c r="F55" s="7"/>
      <c r="G55" s="7"/>
      <c r="H55" s="7"/>
      <c r="I55" s="7"/>
    </row>
    <row r="56" spans="1:9" x14ac:dyDescent="0.25">
      <c r="A56" s="6" t="s">
        <v>30</v>
      </c>
      <c r="B56" s="7" t="s">
        <v>115</v>
      </c>
      <c r="C56" s="8"/>
      <c r="D56" s="7"/>
      <c r="E56" s="7"/>
      <c r="F56" s="7"/>
      <c r="G56" s="7"/>
      <c r="H56" s="7"/>
      <c r="I56" s="7"/>
    </row>
    <row r="57" spans="1:9" x14ac:dyDescent="0.25">
      <c r="A57" s="6" t="s">
        <v>30</v>
      </c>
      <c r="B57" s="7" t="s">
        <v>116</v>
      </c>
      <c r="C57" s="8"/>
      <c r="D57" s="7"/>
      <c r="E57" s="7"/>
      <c r="F57" s="7"/>
      <c r="G57" s="7"/>
      <c r="H57" s="7"/>
      <c r="I57" s="7"/>
    </row>
    <row r="58" spans="1:9" x14ac:dyDescent="0.25">
      <c r="A58" s="6" t="s">
        <v>30</v>
      </c>
      <c r="B58" s="7" t="s">
        <v>117</v>
      </c>
      <c r="C58" s="8"/>
      <c r="D58" s="7"/>
      <c r="E58" s="7"/>
      <c r="F58" s="7"/>
      <c r="G58" s="7"/>
      <c r="H58" s="7"/>
      <c r="I58" s="7"/>
    </row>
    <row r="59" spans="1:9" x14ac:dyDescent="0.25">
      <c r="A59" s="6" t="s">
        <v>30</v>
      </c>
      <c r="B59" s="7" t="s">
        <v>118</v>
      </c>
      <c r="C59" s="8"/>
      <c r="D59" s="7"/>
      <c r="E59" s="7"/>
      <c r="F59" s="7"/>
      <c r="G59" s="7"/>
      <c r="H59" s="7"/>
      <c r="I59" s="7"/>
    </row>
    <row r="60" spans="1:9" x14ac:dyDescent="0.25">
      <c r="A60" s="6" t="s">
        <v>30</v>
      </c>
      <c r="B60" s="33" t="s">
        <v>119</v>
      </c>
    </row>
    <row r="61" spans="1:9" x14ac:dyDescent="0.25">
      <c r="B61" s="34"/>
    </row>
    <row r="62" spans="1:9" ht="18" customHeight="1" x14ac:dyDescent="0.25">
      <c r="A62" s="28" t="s">
        <v>112</v>
      </c>
      <c r="B62" s="27"/>
      <c r="C62" s="27"/>
      <c r="D62" s="27"/>
    </row>
    <row r="63" spans="1:9" x14ac:dyDescent="0.25">
      <c r="A63" s="6" t="s">
        <v>30</v>
      </c>
      <c r="B63" s="7" t="s">
        <v>114</v>
      </c>
      <c r="C63" s="8"/>
      <c r="D63" s="7"/>
      <c r="E63" s="7"/>
      <c r="F63" s="7"/>
      <c r="G63" s="7"/>
      <c r="H63" s="7"/>
      <c r="I63" s="7"/>
    </row>
    <row r="64" spans="1:9" x14ac:dyDescent="0.25">
      <c r="A64" s="6" t="s">
        <v>30</v>
      </c>
      <c r="B64" s="7" t="s">
        <v>115</v>
      </c>
      <c r="C64" s="8"/>
      <c r="D64" s="7"/>
      <c r="E64" s="7"/>
      <c r="F64" s="7"/>
      <c r="G64" s="7"/>
      <c r="H64" s="7"/>
      <c r="I64" s="7"/>
    </row>
    <row r="65" spans="1:9" x14ac:dyDescent="0.25">
      <c r="A65" s="6" t="s">
        <v>30</v>
      </c>
      <c r="B65" s="7" t="s">
        <v>116</v>
      </c>
      <c r="C65" s="8"/>
      <c r="D65" s="7"/>
      <c r="E65" s="7"/>
      <c r="F65" s="7"/>
      <c r="G65" s="7"/>
      <c r="H65" s="7"/>
      <c r="I65" s="7"/>
    </row>
    <row r="66" spans="1:9" x14ac:dyDescent="0.25">
      <c r="A66" s="6" t="s">
        <v>30</v>
      </c>
      <c r="B66" s="7" t="s">
        <v>117</v>
      </c>
      <c r="C66" s="8"/>
      <c r="D66" s="7"/>
      <c r="E66" s="7"/>
      <c r="F66" s="7"/>
      <c r="G66" s="7"/>
      <c r="H66" s="7"/>
      <c r="I66" s="7"/>
    </row>
    <row r="67" spans="1:9" x14ac:dyDescent="0.25">
      <c r="A67" s="6" t="s">
        <v>30</v>
      </c>
      <c r="B67" s="7" t="s">
        <v>118</v>
      </c>
      <c r="C67" s="8"/>
      <c r="D67" s="7"/>
      <c r="E67" s="7"/>
      <c r="F67" s="7"/>
      <c r="G67" s="7"/>
      <c r="H67" s="7"/>
      <c r="I67" s="7"/>
    </row>
    <row r="68" spans="1:9" x14ac:dyDescent="0.25">
      <c r="A68" s="6" t="s">
        <v>30</v>
      </c>
      <c r="B68" s="33" t="s">
        <v>119</v>
      </c>
      <c r="C68" s="32"/>
      <c r="D68" s="31"/>
      <c r="E68" s="31"/>
      <c r="F68" s="31"/>
      <c r="G68" s="31"/>
      <c r="H68" s="31"/>
      <c r="I68" s="31"/>
    </row>
    <row r="69" spans="1:9" x14ac:dyDescent="0.25">
      <c r="A69" s="30"/>
      <c r="B69" s="31"/>
      <c r="C69" s="32"/>
      <c r="D69" s="31"/>
      <c r="E69" s="31"/>
      <c r="F69" s="31"/>
      <c r="G69" s="31"/>
      <c r="H69" s="31"/>
      <c r="I69" s="31"/>
    </row>
    <row r="70" spans="1:9" ht="18" customHeight="1" x14ac:dyDescent="0.25">
      <c r="A70" s="28" t="s">
        <v>113</v>
      </c>
      <c r="B70" s="27"/>
      <c r="C70" s="27"/>
      <c r="D70" s="27"/>
    </row>
    <row r="71" spans="1:9" x14ac:dyDescent="0.25">
      <c r="A71" s="6" t="s">
        <v>30</v>
      </c>
      <c r="B71" s="7" t="s">
        <v>114</v>
      </c>
      <c r="C71" s="8"/>
      <c r="D71" s="7"/>
      <c r="E71" s="7"/>
      <c r="F71" s="7"/>
      <c r="G71" s="7"/>
      <c r="H71" s="7"/>
      <c r="I71" s="7"/>
    </row>
    <row r="72" spans="1:9" x14ac:dyDescent="0.25">
      <c r="A72" s="6" t="s">
        <v>30</v>
      </c>
      <c r="B72" s="7" t="s">
        <v>115</v>
      </c>
      <c r="C72" s="8"/>
      <c r="D72" s="7"/>
      <c r="E72" s="7"/>
      <c r="F72" s="7"/>
      <c r="G72" s="7"/>
      <c r="H72" s="7"/>
      <c r="I72" s="7"/>
    </row>
    <row r="73" spans="1:9" x14ac:dyDescent="0.25">
      <c r="A73" s="6" t="s">
        <v>30</v>
      </c>
      <c r="B73" s="7" t="s">
        <v>116</v>
      </c>
      <c r="C73" s="8"/>
      <c r="D73" s="7"/>
      <c r="E73" s="7"/>
      <c r="F73" s="7"/>
      <c r="G73" s="7"/>
      <c r="H73" s="7"/>
      <c r="I73" s="7"/>
    </row>
    <row r="74" spans="1:9" x14ac:dyDescent="0.25">
      <c r="A74" s="6" t="s">
        <v>30</v>
      </c>
      <c r="B74" s="7" t="s">
        <v>117</v>
      </c>
      <c r="C74" s="8"/>
      <c r="D74" s="7"/>
      <c r="E74" s="7"/>
      <c r="F74" s="7"/>
      <c r="G74" s="7"/>
      <c r="H74" s="7"/>
      <c r="I74" s="7"/>
    </row>
    <row r="75" spans="1:9" x14ac:dyDescent="0.25">
      <c r="A75" s="6" t="s">
        <v>30</v>
      </c>
      <c r="B75" s="7" t="s">
        <v>118</v>
      </c>
      <c r="C75" s="8"/>
      <c r="D75" s="7"/>
      <c r="E75" s="7"/>
      <c r="F75" s="7"/>
      <c r="G75" s="7"/>
      <c r="H75" s="7"/>
      <c r="I75" s="7"/>
    </row>
    <row r="76" spans="1:9" x14ac:dyDescent="0.25">
      <c r="A76" s="6" t="s">
        <v>30</v>
      </c>
      <c r="B76" s="33" t="s">
        <v>119</v>
      </c>
      <c r="C76" s="32"/>
      <c r="D76" s="31"/>
      <c r="E76" s="31"/>
      <c r="F76" s="31"/>
      <c r="G76" s="31"/>
      <c r="H76" s="31"/>
      <c r="I76" s="31"/>
    </row>
    <row r="77" spans="1:9" x14ac:dyDescent="0.25">
      <c r="A77" s="30"/>
      <c r="B77" s="31"/>
      <c r="C77" s="32"/>
      <c r="D77" s="31"/>
      <c r="E77" s="31"/>
      <c r="F77" s="31"/>
      <c r="G77" s="31"/>
      <c r="H77" s="31"/>
      <c r="I77" s="31"/>
    </row>
    <row r="78" spans="1:9" ht="18" customHeight="1" x14ac:dyDescent="0.25">
      <c r="A78" s="28" t="s">
        <v>33</v>
      </c>
      <c r="B78" s="27"/>
      <c r="C78" s="27"/>
      <c r="D78" s="27"/>
    </row>
    <row r="79" spans="1:9" x14ac:dyDescent="0.25">
      <c r="A79" s="6" t="s">
        <v>33</v>
      </c>
      <c r="B79" s="7" t="s">
        <v>86</v>
      </c>
      <c r="C79" s="8"/>
      <c r="D79" s="7"/>
      <c r="E79" s="7"/>
      <c r="F79" s="7"/>
      <c r="G79" s="7"/>
      <c r="H79" s="7"/>
      <c r="I79" s="7"/>
    </row>
    <row r="80" spans="1:9" x14ac:dyDescent="0.25">
      <c r="A80" s="6" t="s">
        <v>33</v>
      </c>
      <c r="B80" s="7" t="s">
        <v>88</v>
      </c>
      <c r="C80" s="8"/>
      <c r="D80" s="7"/>
      <c r="E80" s="7"/>
      <c r="F80" s="7"/>
      <c r="G80" s="7"/>
      <c r="H80" s="7"/>
      <c r="I80" s="7"/>
    </row>
    <row r="81" spans="1:10" x14ac:dyDescent="0.25">
      <c r="A81" s="6" t="s">
        <v>33</v>
      </c>
      <c r="B81" s="7" t="s">
        <v>90</v>
      </c>
      <c r="C81" s="8"/>
      <c r="D81" s="7"/>
      <c r="E81" s="7"/>
      <c r="F81" s="7"/>
      <c r="G81" s="7"/>
      <c r="H81" s="7"/>
      <c r="I81" s="7"/>
    </row>
    <row r="83" spans="1:10" ht="18" customHeight="1" x14ac:dyDescent="0.25">
      <c r="A83" s="28" t="s">
        <v>36</v>
      </c>
      <c r="B83" s="27"/>
      <c r="C83" s="27"/>
      <c r="D83" s="27"/>
    </row>
    <row r="84" spans="1:10" x14ac:dyDescent="0.25">
      <c r="A84" s="6" t="s">
        <v>36</v>
      </c>
      <c r="B84" s="7" t="s">
        <v>92</v>
      </c>
      <c r="C84" s="8"/>
      <c r="D84" s="7"/>
      <c r="E84" s="7"/>
      <c r="F84" s="7"/>
      <c r="G84" s="7"/>
      <c r="H84" s="7"/>
      <c r="I84" s="7"/>
    </row>
    <row r="85" spans="1:10" x14ac:dyDescent="0.25">
      <c r="A85" s="6" t="s">
        <v>36</v>
      </c>
      <c r="B85" s="7" t="s">
        <v>94</v>
      </c>
      <c r="C85" s="8"/>
      <c r="D85" s="7"/>
      <c r="E85" s="7"/>
      <c r="F85" s="7"/>
      <c r="G85" s="7"/>
      <c r="H85" s="7"/>
      <c r="I85" s="7"/>
    </row>
    <row r="87" spans="1:10" x14ac:dyDescent="0.25">
      <c r="A87" s="28" t="s">
        <v>36</v>
      </c>
      <c r="B87" s="27"/>
      <c r="C87" s="27"/>
      <c r="D87" s="27"/>
    </row>
    <row r="88" spans="1:10" x14ac:dyDescent="0.25">
      <c r="A88" t="s">
        <v>105</v>
      </c>
      <c r="B88" t="s">
        <v>106</v>
      </c>
      <c r="C88" s="15">
        <f>F13</f>
        <v>0</v>
      </c>
      <c r="E88" s="15">
        <f>SUM(E19:E87)</f>
        <v>0</v>
      </c>
      <c r="F88" s="15">
        <f t="shared" ref="F88:I88" si="0">SUM(F19:F87)</f>
        <v>0</v>
      </c>
      <c r="G88" s="15">
        <f t="shared" si="0"/>
        <v>0</v>
      </c>
      <c r="H88" s="15">
        <f t="shared" si="0"/>
        <v>0</v>
      </c>
      <c r="I88" s="15">
        <f t="shared" si="0"/>
        <v>0</v>
      </c>
      <c r="J88" s="16" t="s">
        <v>110</v>
      </c>
    </row>
    <row r="89" spans="1:10" ht="15.75" thickBot="1" x14ac:dyDescent="0.3"/>
    <row r="90" spans="1:10" x14ac:dyDescent="0.25">
      <c r="B90" s="36"/>
      <c r="C90" s="37"/>
      <c r="E90" s="17" t="s">
        <v>107</v>
      </c>
      <c r="F90" s="18">
        <f>I14</f>
        <v>0</v>
      </c>
    </row>
    <row r="91" spans="1:10" x14ac:dyDescent="0.25">
      <c r="B91" s="36"/>
      <c r="C91" s="38"/>
      <c r="E91" s="19"/>
      <c r="F91" s="20"/>
    </row>
    <row r="92" spans="1:10" x14ac:dyDescent="0.25">
      <c r="B92" s="36"/>
      <c r="C92" s="37"/>
      <c r="E92" s="19" t="s">
        <v>108</v>
      </c>
      <c r="F92" s="21">
        <f>SUM(H88:L88)</f>
        <v>0</v>
      </c>
    </row>
    <row r="93" spans="1:10" x14ac:dyDescent="0.25">
      <c r="B93" s="36"/>
      <c r="C93" s="38"/>
      <c r="E93" s="19"/>
      <c r="F93" s="20"/>
    </row>
    <row r="94" spans="1:10" ht="15.75" thickBot="1" x14ac:dyDescent="0.3">
      <c r="B94" s="36"/>
      <c r="C94" s="37"/>
      <c r="E94" s="22" t="s">
        <v>109</v>
      </c>
      <c r="F94" s="23">
        <f>F90-F92</f>
        <v>0</v>
      </c>
    </row>
  </sheetData>
  <mergeCells count="13">
    <mergeCell ref="A70:D70"/>
    <mergeCell ref="A39:D39"/>
    <mergeCell ref="A62:D62"/>
    <mergeCell ref="A1:J1"/>
    <mergeCell ref="E3:F3"/>
    <mergeCell ref="A18:D18"/>
    <mergeCell ref="A23:D23"/>
    <mergeCell ref="A30:D30"/>
    <mergeCell ref="A48:D48"/>
    <mergeCell ref="A54:D54"/>
    <mergeCell ref="A78:D78"/>
    <mergeCell ref="A83:D83"/>
    <mergeCell ref="A87:D87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Instructions</vt:lpstr>
      <vt:lpstr>Example (Filled)</vt:lpstr>
      <vt:lpstr>Blank Template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Olivia Martindale</cp:lastModifiedBy>
  <dcterms:created xsi:type="dcterms:W3CDTF">2025-10-15T14:56:44Z</dcterms:created>
  <dcterms:modified xsi:type="dcterms:W3CDTF">2025-10-23T19:49:29Z</dcterms:modified>
</cp:coreProperties>
</file>